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FS10150001\UserData01\Volker.Poesselt\AppData\Roaming\DokOrg\CheckOut\c855456a-8f11-46bb-86ae-0321f3a2aeeb\570382\"/>
    </mc:Choice>
  </mc:AlternateContent>
  <xr:revisionPtr revIDLastSave="0" documentId="13_ncr:40019_{09DF781B-0C7A-4FCF-A9FE-06A58211F5CF}" xr6:coauthVersionLast="45" xr6:coauthVersionMax="45" xr10:uidLastSave="{00000000-0000-0000-0000-000000000000}"/>
  <bookViews>
    <workbookView xWindow="-38400" yWindow="1612" windowWidth="28800" windowHeight="15473" tabRatio="717"/>
  </bookViews>
  <sheets>
    <sheet name="Finanzanlagen" sheetId="7" r:id="rId1"/>
    <sheet name="Sachanlagen" sheetId="8" r:id="rId2"/>
    <sheet name="Vorräte" sheetId="9" r:id="rId3"/>
    <sheet name="Bilanz" sheetId="10" r:id="rId4"/>
    <sheet name="Ergebnisplan" sheetId="6" r:id="rId5"/>
    <sheet name="Liquiditätsplanung" sheetId="16" r:id="rId6"/>
    <sheet name="Betriebsausgaben" sheetId="12" r:id="rId7"/>
    <sheet name="Umsatzplanung" sheetId="13" r:id="rId8"/>
    <sheet name="Performance" sheetId="17" r:id="rId9"/>
    <sheet name="Kapitalbedarf" sheetId="15" r:id="rId10"/>
    <sheet name="Finanzierungsplan" sheetId="14" r:id="rId11"/>
    <sheet name="Private Ausgaben" sheetId="1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6" l="1"/>
  <c r="G32" i="6"/>
  <c r="Q3" i="6"/>
  <c r="F15" i="10"/>
  <c r="E15" i="10"/>
  <c r="D3" i="17"/>
  <c r="D15" i="10"/>
  <c r="C15" i="10"/>
  <c r="B3" i="17" s="1"/>
  <c r="C24" i="10"/>
  <c r="B4" i="17" s="1"/>
  <c r="E24" i="10"/>
  <c r="D4" i="17" s="1"/>
  <c r="F3" i="12"/>
  <c r="B6" i="9"/>
  <c r="B13" i="9"/>
  <c r="B14" i="9" s="1"/>
  <c r="B7" i="10" s="1"/>
  <c r="E4" i="15"/>
  <c r="F4" i="15"/>
  <c r="G4" i="15"/>
  <c r="D4" i="15"/>
  <c r="B10" i="7"/>
  <c r="B10" i="16"/>
  <c r="C3" i="16"/>
  <c r="B14" i="16"/>
  <c r="B6" i="8"/>
  <c r="B14" i="8"/>
  <c r="B15" i="8" s="1"/>
  <c r="B4" i="10" s="1"/>
  <c r="B2" i="10" s="1"/>
  <c r="D2" i="15" s="1"/>
  <c r="B8" i="10"/>
  <c r="B9" i="10"/>
  <c r="B10" i="10"/>
  <c r="C2" i="10"/>
  <c r="D2" i="10"/>
  <c r="E2" i="10"/>
  <c r="F2" i="10"/>
  <c r="AG50" i="6"/>
  <c r="F22" i="12" s="1"/>
  <c r="C38" i="16"/>
  <c r="D38" i="16"/>
  <c r="E38" i="16"/>
  <c r="F38" i="16"/>
  <c r="G38" i="16"/>
  <c r="H38" i="16"/>
  <c r="I38" i="16"/>
  <c r="J38" i="16"/>
  <c r="K38" i="16"/>
  <c r="L38" i="16"/>
  <c r="M38" i="16"/>
  <c r="B38" i="16"/>
  <c r="C27" i="16"/>
  <c r="D27" i="16"/>
  <c r="E27" i="16"/>
  <c r="F27" i="16"/>
  <c r="G27" i="16"/>
  <c r="H27" i="16"/>
  <c r="I27" i="16"/>
  <c r="J27" i="16"/>
  <c r="K27" i="16"/>
  <c r="L27" i="16"/>
  <c r="M27" i="16"/>
  <c r="B27" i="16"/>
  <c r="C16" i="16"/>
  <c r="D16" i="16"/>
  <c r="E16" i="16"/>
  <c r="F16" i="16"/>
  <c r="G16" i="16"/>
  <c r="H16" i="16"/>
  <c r="I16" i="16"/>
  <c r="J16" i="16"/>
  <c r="K16" i="16"/>
  <c r="L16" i="16"/>
  <c r="M16" i="16"/>
  <c r="D5" i="16"/>
  <c r="E5" i="16"/>
  <c r="F5" i="16"/>
  <c r="G5" i="16"/>
  <c r="H5" i="16"/>
  <c r="I5" i="16"/>
  <c r="J5" i="16"/>
  <c r="K5" i="16"/>
  <c r="L5" i="16"/>
  <c r="M5" i="16"/>
  <c r="N5" i="16"/>
  <c r="C5" i="16"/>
  <c r="B16" i="16"/>
  <c r="D11" i="6"/>
  <c r="AR3" i="6"/>
  <c r="AS3" i="6"/>
  <c r="D36" i="16" s="1"/>
  <c r="AT3" i="6"/>
  <c r="E36" i="16" s="1"/>
  <c r="AU3" i="6"/>
  <c r="F36" i="16" s="1"/>
  <c r="AV3" i="6"/>
  <c r="G36" i="16" s="1"/>
  <c r="AW3" i="6"/>
  <c r="H36" i="16" s="1"/>
  <c r="AX3" i="6"/>
  <c r="I36" i="16" s="1"/>
  <c r="AY3" i="6"/>
  <c r="J36" i="16" s="1"/>
  <c r="AZ3" i="6"/>
  <c r="K36" i="16" s="1"/>
  <c r="BA3" i="6"/>
  <c r="L36" i="16" s="1"/>
  <c r="BB3" i="6"/>
  <c r="M36" i="16" s="1"/>
  <c r="AE3" i="6"/>
  <c r="C25" i="16" s="1"/>
  <c r="AF3" i="6"/>
  <c r="AG3" i="6"/>
  <c r="E25" i="16"/>
  <c r="AH3" i="6"/>
  <c r="F25" i="16"/>
  <c r="AI3" i="6"/>
  <c r="G25" i="16"/>
  <c r="AJ3" i="6"/>
  <c r="H25" i="16"/>
  <c r="AK3" i="6"/>
  <c r="I25" i="16" s="1"/>
  <c r="AL3" i="6"/>
  <c r="J25" i="16" s="1"/>
  <c r="AM3" i="6"/>
  <c r="K25" i="16" s="1"/>
  <c r="AN3" i="6"/>
  <c r="L25" i="16" s="1"/>
  <c r="AO3" i="6"/>
  <c r="M25" i="16"/>
  <c r="R3" i="6"/>
  <c r="C14" i="16"/>
  <c r="S3" i="6"/>
  <c r="D14" i="16" s="1"/>
  <c r="T3" i="6"/>
  <c r="E14" i="16" s="1"/>
  <c r="U3" i="6"/>
  <c r="F14" i="16" s="1"/>
  <c r="V3" i="6"/>
  <c r="G14" i="16" s="1"/>
  <c r="W3" i="6"/>
  <c r="H14" i="16" s="1"/>
  <c r="X3" i="6"/>
  <c r="I14" i="16" s="1"/>
  <c r="Y3" i="6"/>
  <c r="J14" i="16" s="1"/>
  <c r="Z3" i="6"/>
  <c r="K14" i="16" s="1"/>
  <c r="AA3" i="6"/>
  <c r="L14" i="16" s="1"/>
  <c r="AB3" i="6"/>
  <c r="M14" i="16" s="1"/>
  <c r="H3" i="6"/>
  <c r="G3" i="16" s="1"/>
  <c r="G3" i="6"/>
  <c r="F3" i="6"/>
  <c r="E3" i="16" s="1"/>
  <c r="AR11" i="6"/>
  <c r="AR25" i="6"/>
  <c r="AR44" i="6"/>
  <c r="AR48" i="6"/>
  <c r="AR50" i="6"/>
  <c r="D31" i="12" s="1"/>
  <c r="AS11" i="6"/>
  <c r="E33" i="12" s="1"/>
  <c r="AS25" i="6"/>
  <c r="AS44" i="6"/>
  <c r="AS48" i="6"/>
  <c r="AS50" i="6"/>
  <c r="E31" i="12" s="1"/>
  <c r="AT11" i="6"/>
  <c r="AT25" i="6"/>
  <c r="AT44" i="6"/>
  <c r="AT48" i="6"/>
  <c r="AT50" i="6"/>
  <c r="F31" i="12" s="1"/>
  <c r="AU11" i="6"/>
  <c r="G33" i="12" s="1"/>
  <c r="AU25" i="6"/>
  <c r="AU44" i="6"/>
  <c r="AU48" i="6"/>
  <c r="AU50" i="6"/>
  <c r="G31" i="12" s="1"/>
  <c r="AV11" i="6"/>
  <c r="AV25" i="6"/>
  <c r="AV44" i="6"/>
  <c r="AV48" i="6"/>
  <c r="AV50" i="6"/>
  <c r="H31" i="12"/>
  <c r="AW11" i="6"/>
  <c r="I33" i="12"/>
  <c r="AW25" i="6"/>
  <c r="AW44" i="6"/>
  <c r="AW48" i="6"/>
  <c r="AW50" i="6"/>
  <c r="I31" i="12"/>
  <c r="AX11" i="6"/>
  <c r="AX25" i="6"/>
  <c r="AX44" i="6"/>
  <c r="AX48" i="6"/>
  <c r="AX50" i="6"/>
  <c r="J31" i="12"/>
  <c r="AY11" i="6"/>
  <c r="K33" i="12"/>
  <c r="AY25" i="6"/>
  <c r="AY44" i="6"/>
  <c r="AY48" i="6"/>
  <c r="AY50" i="6"/>
  <c r="K31" i="12"/>
  <c r="AZ11" i="6"/>
  <c r="AZ25" i="6"/>
  <c r="AZ44" i="6"/>
  <c r="AZ48" i="6"/>
  <c r="AZ50" i="6"/>
  <c r="L31" i="12" s="1"/>
  <c r="BA11" i="6"/>
  <c r="M33" i="12" s="1"/>
  <c r="BA25" i="6"/>
  <c r="BA44" i="6"/>
  <c r="BA48" i="6"/>
  <c r="BA50" i="6"/>
  <c r="M31" i="12" s="1"/>
  <c r="BB11" i="6"/>
  <c r="BB25" i="6"/>
  <c r="BB44" i="6"/>
  <c r="BB48" i="6"/>
  <c r="BB50" i="6"/>
  <c r="N31" i="12" s="1"/>
  <c r="AQ11" i="6"/>
  <c r="C33" i="12" s="1"/>
  <c r="AQ25" i="6"/>
  <c r="AQ44" i="6"/>
  <c r="AQ48" i="6"/>
  <c r="AQ50" i="6"/>
  <c r="C31" i="12"/>
  <c r="AE11" i="6"/>
  <c r="AE25" i="6"/>
  <c r="AE44" i="6"/>
  <c r="AE48" i="6"/>
  <c r="AE50" i="6"/>
  <c r="D22" i="12" s="1"/>
  <c r="AF11" i="6"/>
  <c r="AF25" i="6"/>
  <c r="AF44" i="6"/>
  <c r="AF48" i="6"/>
  <c r="AF50" i="6"/>
  <c r="E22" i="12" s="1"/>
  <c r="AG11" i="6"/>
  <c r="AG25" i="6"/>
  <c r="AG44" i="6"/>
  <c r="AG48" i="6"/>
  <c r="AH11" i="6"/>
  <c r="AH25" i="6"/>
  <c r="AH44" i="6"/>
  <c r="AH48" i="6"/>
  <c r="AH50" i="6"/>
  <c r="G22" i="12" s="1"/>
  <c r="AI11" i="6"/>
  <c r="AI25" i="6"/>
  <c r="AI44" i="6"/>
  <c r="AI48" i="6"/>
  <c r="AI50" i="6"/>
  <c r="H22" i="12" s="1"/>
  <c r="AJ11" i="6"/>
  <c r="AJ25" i="6"/>
  <c r="AJ44" i="6"/>
  <c r="AJ48" i="6"/>
  <c r="AJ50" i="6"/>
  <c r="I22" i="12" s="1"/>
  <c r="AK11" i="6"/>
  <c r="AK25" i="6"/>
  <c r="AK44" i="6"/>
  <c r="AK48" i="6"/>
  <c r="AK50" i="6"/>
  <c r="J22" i="12" s="1"/>
  <c r="AL11" i="6"/>
  <c r="K24" i="12" s="1"/>
  <c r="AL25" i="6"/>
  <c r="AL44" i="6"/>
  <c r="AL48" i="6"/>
  <c r="AL50" i="6"/>
  <c r="K22" i="12" s="1"/>
  <c r="AM11" i="6"/>
  <c r="AM25" i="6"/>
  <c r="AM44" i="6"/>
  <c r="AM48" i="6"/>
  <c r="AM50" i="6"/>
  <c r="L22" i="12" s="1"/>
  <c r="AN11" i="6"/>
  <c r="M24" i="12" s="1"/>
  <c r="AN25" i="6"/>
  <c r="AN44" i="6"/>
  <c r="M23" i="12" s="1"/>
  <c r="AN48" i="6"/>
  <c r="AN50" i="6"/>
  <c r="M22" i="12" s="1"/>
  <c r="AO11" i="6"/>
  <c r="AO25" i="6"/>
  <c r="AO44" i="6"/>
  <c r="AO48" i="6"/>
  <c r="AO50" i="6"/>
  <c r="N22" i="12" s="1"/>
  <c r="AD11" i="6"/>
  <c r="C24" i="12" s="1"/>
  <c r="B24" i="12" s="1"/>
  <c r="F3" i="15" s="1"/>
  <c r="AD25" i="6"/>
  <c r="AD44" i="6"/>
  <c r="AP44" i="6" s="1"/>
  <c r="AD48" i="6"/>
  <c r="AD50" i="6"/>
  <c r="C22" i="12" s="1"/>
  <c r="R11" i="6"/>
  <c r="R25" i="6"/>
  <c r="R44" i="6"/>
  <c r="R48" i="6"/>
  <c r="R50" i="6"/>
  <c r="D13" i="12" s="1"/>
  <c r="S11" i="6"/>
  <c r="S25" i="6"/>
  <c r="S44" i="6"/>
  <c r="S48" i="6"/>
  <c r="S50" i="6"/>
  <c r="E13" i="12" s="1"/>
  <c r="T11" i="6"/>
  <c r="T25" i="6"/>
  <c r="T44" i="6"/>
  <c r="T48" i="6"/>
  <c r="T50" i="6"/>
  <c r="F13" i="12" s="1"/>
  <c r="U11" i="6"/>
  <c r="U25" i="6"/>
  <c r="U44" i="6"/>
  <c r="U48" i="6"/>
  <c r="U50" i="6"/>
  <c r="G13" i="12" s="1"/>
  <c r="V11" i="6"/>
  <c r="V25" i="6"/>
  <c r="V44" i="6"/>
  <c r="V48" i="6"/>
  <c r="V50" i="6"/>
  <c r="H13" i="12" s="1"/>
  <c r="W11" i="6"/>
  <c r="W25" i="6"/>
  <c r="W44" i="6"/>
  <c r="W48" i="6"/>
  <c r="W50" i="6"/>
  <c r="I13" i="12" s="1"/>
  <c r="X11" i="6"/>
  <c r="X25" i="6"/>
  <c r="X44" i="6"/>
  <c r="X48" i="6"/>
  <c r="X50" i="6"/>
  <c r="J13" i="12" s="1"/>
  <c r="Y11" i="6"/>
  <c r="Y25" i="6"/>
  <c r="Y44" i="6"/>
  <c r="Y48" i="6"/>
  <c r="Y50" i="6"/>
  <c r="K13" i="12" s="1"/>
  <c r="Z11" i="6"/>
  <c r="Z25" i="6"/>
  <c r="Z44" i="6"/>
  <c r="Z48" i="6"/>
  <c r="Z50" i="6"/>
  <c r="L13" i="12" s="1"/>
  <c r="AA11" i="6"/>
  <c r="AA25" i="6"/>
  <c r="AA44" i="6"/>
  <c r="AA48" i="6"/>
  <c r="AA50" i="6"/>
  <c r="M13" i="12" s="1"/>
  <c r="AB11" i="6"/>
  <c r="AB25" i="6"/>
  <c r="AB44" i="6"/>
  <c r="AB48" i="6"/>
  <c r="AB50" i="6"/>
  <c r="N13" i="12" s="1"/>
  <c r="Q11" i="6"/>
  <c r="Q25" i="6"/>
  <c r="Q44" i="6"/>
  <c r="AC44" i="6" s="1"/>
  <c r="Q48" i="6"/>
  <c r="Q50" i="6"/>
  <c r="C13" i="12" s="1"/>
  <c r="B13" i="12" s="1"/>
  <c r="D25" i="6"/>
  <c r="D32" i="6"/>
  <c r="D38" i="6"/>
  <c r="D44" i="6"/>
  <c r="D48" i="6"/>
  <c r="D16" i="6"/>
  <c r="D50" i="6"/>
  <c r="C4" i="12"/>
  <c r="E3" i="6"/>
  <c r="E11" i="6"/>
  <c r="E25" i="6"/>
  <c r="E44" i="6"/>
  <c r="E48" i="6"/>
  <c r="E50" i="6"/>
  <c r="F11" i="6"/>
  <c r="F25" i="6"/>
  <c r="F44" i="6"/>
  <c r="F48" i="6"/>
  <c r="F50" i="6"/>
  <c r="E4" i="12"/>
  <c r="G11" i="6"/>
  <c r="F6" i="12"/>
  <c r="G25" i="6"/>
  <c r="G44" i="6"/>
  <c r="G48" i="6"/>
  <c r="G50" i="6"/>
  <c r="F4" i="12" s="1"/>
  <c r="H11" i="6"/>
  <c r="H25" i="6"/>
  <c r="H44" i="6"/>
  <c r="H48" i="6"/>
  <c r="H50" i="6"/>
  <c r="G4" i="12" s="1"/>
  <c r="I11" i="6"/>
  <c r="H6" i="12" s="1"/>
  <c r="I25" i="6"/>
  <c r="P25" i="6" s="1"/>
  <c r="I44" i="6"/>
  <c r="I48" i="6"/>
  <c r="I50" i="6"/>
  <c r="H4" i="12" s="1"/>
  <c r="J11" i="6"/>
  <c r="J25" i="6"/>
  <c r="J44" i="6"/>
  <c r="J48" i="6"/>
  <c r="J50" i="6"/>
  <c r="I4" i="12" s="1"/>
  <c r="K11" i="6"/>
  <c r="J6" i="12" s="1"/>
  <c r="K25" i="6"/>
  <c r="K44" i="6"/>
  <c r="K48" i="6"/>
  <c r="K50" i="6"/>
  <c r="J4" i="12" s="1"/>
  <c r="L11" i="6"/>
  <c r="L25" i="6"/>
  <c r="L44" i="6"/>
  <c r="L48" i="6"/>
  <c r="L50" i="6"/>
  <c r="K4" i="12" s="1"/>
  <c r="M11" i="6"/>
  <c r="L6" i="12" s="1"/>
  <c r="M25" i="6"/>
  <c r="M44" i="6"/>
  <c r="M48" i="6"/>
  <c r="M50" i="6"/>
  <c r="L4" i="12" s="1"/>
  <c r="B4" i="12" s="1"/>
  <c r="N11" i="6"/>
  <c r="M6" i="12" s="1"/>
  <c r="N25" i="6"/>
  <c r="N44" i="6"/>
  <c r="N48" i="6"/>
  <c r="N50" i="6"/>
  <c r="M4" i="12" s="1"/>
  <c r="O11" i="6"/>
  <c r="N6" i="12" s="1"/>
  <c r="O25" i="6"/>
  <c r="O44" i="6"/>
  <c r="O48" i="6"/>
  <c r="O50" i="6"/>
  <c r="N4" i="12" s="1"/>
  <c r="C6" i="10"/>
  <c r="C12" i="10" s="1"/>
  <c r="D6" i="10"/>
  <c r="E6" i="10"/>
  <c r="F6" i="10"/>
  <c r="B15" i="10"/>
  <c r="B24" i="10"/>
  <c r="D14" i="6"/>
  <c r="E14" i="6"/>
  <c r="F14" i="6" s="1"/>
  <c r="G14" i="6" s="1"/>
  <c r="H14" i="6" s="1"/>
  <c r="I14" i="6" s="1"/>
  <c r="J14" i="6" s="1"/>
  <c r="K14" i="6" s="1"/>
  <c r="L14" i="6" s="1"/>
  <c r="M14" i="6" s="1"/>
  <c r="N14" i="6" s="1"/>
  <c r="O14" i="6" s="1"/>
  <c r="BC41" i="6"/>
  <c r="AP41" i="6"/>
  <c r="AC41" i="6"/>
  <c r="P41" i="6"/>
  <c r="AQ3" i="6"/>
  <c r="B36" i="16"/>
  <c r="AQ32" i="6"/>
  <c r="AQ38" i="6"/>
  <c r="C32" i="12" s="1"/>
  <c r="AR32" i="6"/>
  <c r="AR38" i="6"/>
  <c r="D32" i="12" s="1"/>
  <c r="AS32" i="6"/>
  <c r="AS16" i="6" s="1"/>
  <c r="AS53" i="6" s="1"/>
  <c r="AS38" i="6"/>
  <c r="E32" i="12" s="1"/>
  <c r="AT32" i="6"/>
  <c r="AT16" i="6" s="1"/>
  <c r="E37" i="16" s="1"/>
  <c r="E42" i="16" s="1"/>
  <c r="AT38" i="6"/>
  <c r="AU32" i="6"/>
  <c r="AU38" i="6"/>
  <c r="G32" i="12" s="1"/>
  <c r="AV32" i="6"/>
  <c r="H30" i="12" s="1"/>
  <c r="AV38" i="6"/>
  <c r="H32" i="12"/>
  <c r="AW32" i="6"/>
  <c r="AW38" i="6"/>
  <c r="I32" i="12" s="1"/>
  <c r="AX32" i="6"/>
  <c r="AX16" i="6"/>
  <c r="I37" i="16" s="1"/>
  <c r="I42" i="16" s="1"/>
  <c r="AX38" i="6"/>
  <c r="AY32" i="6"/>
  <c r="K30" i="12" s="1"/>
  <c r="AY38" i="6"/>
  <c r="K32" i="12" s="1"/>
  <c r="AZ32" i="6"/>
  <c r="AZ38" i="6"/>
  <c r="L32" i="12"/>
  <c r="BA32" i="6"/>
  <c r="BA38" i="6"/>
  <c r="M32" i="12" s="1"/>
  <c r="M35" i="12" s="1"/>
  <c r="BB32" i="6"/>
  <c r="BB16" i="6"/>
  <c r="M37" i="16" s="1"/>
  <c r="M42" i="16" s="1"/>
  <c r="BB38" i="6"/>
  <c r="AD3" i="6"/>
  <c r="B25" i="16"/>
  <c r="AD32" i="6"/>
  <c r="AD16" i="6"/>
  <c r="B26" i="16" s="1"/>
  <c r="B31" i="16"/>
  <c r="AD38" i="6"/>
  <c r="AE32" i="6"/>
  <c r="AP32" i="6" s="1"/>
  <c r="AE38" i="6"/>
  <c r="D23" i="12"/>
  <c r="AF32" i="6"/>
  <c r="AF16" i="6"/>
  <c r="D26" i="16" s="1"/>
  <c r="AF38" i="6"/>
  <c r="AG32" i="6"/>
  <c r="AG16" i="6" s="1"/>
  <c r="AG38" i="6"/>
  <c r="F23" i="12"/>
  <c r="AH32" i="6"/>
  <c r="AH16" i="6"/>
  <c r="AH38" i="6"/>
  <c r="G23" i="12" s="1"/>
  <c r="AI32" i="6"/>
  <c r="AI38" i="6"/>
  <c r="H23" i="12" s="1"/>
  <c r="AJ32" i="6"/>
  <c r="AJ38" i="6"/>
  <c r="AK32" i="6"/>
  <c r="AK38" i="6"/>
  <c r="J23" i="12" s="1"/>
  <c r="AL32" i="6"/>
  <c r="AL16" i="6" s="1"/>
  <c r="J26" i="16" s="1"/>
  <c r="J31" i="16" s="1"/>
  <c r="AL38" i="6"/>
  <c r="AM32" i="6"/>
  <c r="AM38" i="6"/>
  <c r="L23" i="12"/>
  <c r="AN32" i="6"/>
  <c r="AN16" i="6"/>
  <c r="L26" i="16" s="1"/>
  <c r="AN38" i="6"/>
  <c r="AO32" i="6"/>
  <c r="AO38" i="6"/>
  <c r="N23" i="12"/>
  <c r="Q32" i="6"/>
  <c r="Q38" i="6"/>
  <c r="R32" i="6"/>
  <c r="R16" i="6" s="1"/>
  <c r="R53" i="6" s="1"/>
  <c r="R56" i="6" s="1"/>
  <c r="R38" i="6"/>
  <c r="S32" i="6"/>
  <c r="S38" i="6"/>
  <c r="E14" i="12"/>
  <c r="T32" i="6"/>
  <c r="T16" i="6"/>
  <c r="T53" i="6" s="1"/>
  <c r="T38" i="6"/>
  <c r="U32" i="6"/>
  <c r="U38" i="6"/>
  <c r="G14" i="12"/>
  <c r="V32" i="6"/>
  <c r="V38" i="6"/>
  <c r="H14" i="12" s="1"/>
  <c r="H17" i="12" s="1"/>
  <c r="W32" i="6"/>
  <c r="W38" i="6"/>
  <c r="I14" i="12" s="1"/>
  <c r="X32" i="6"/>
  <c r="X38" i="6"/>
  <c r="J14" i="12" s="1"/>
  <c r="Y32" i="6"/>
  <c r="Y38" i="6"/>
  <c r="K14" i="12" s="1"/>
  <c r="Z32" i="6"/>
  <c r="Z38" i="6"/>
  <c r="AA32" i="6"/>
  <c r="AA16" i="6" s="1"/>
  <c r="AA38" i="6"/>
  <c r="M14" i="12"/>
  <c r="AB32" i="6"/>
  <c r="AB16" i="6"/>
  <c r="AB53" i="6" s="1"/>
  <c r="AB56" i="6" s="1"/>
  <c r="AB38" i="6"/>
  <c r="E32" i="6"/>
  <c r="E38" i="6"/>
  <c r="F32" i="6"/>
  <c r="F38" i="6"/>
  <c r="G38" i="6"/>
  <c r="H32" i="6"/>
  <c r="H38" i="6"/>
  <c r="I3" i="6"/>
  <c r="H3" i="16"/>
  <c r="I32" i="6"/>
  <c r="I38" i="6"/>
  <c r="H5" i="12" s="1"/>
  <c r="J3" i="6"/>
  <c r="I3" i="16"/>
  <c r="J32" i="6"/>
  <c r="J16" i="6"/>
  <c r="J38" i="6"/>
  <c r="K3" i="6"/>
  <c r="J3" i="16"/>
  <c r="K32" i="6"/>
  <c r="K38" i="6"/>
  <c r="J5" i="12" s="1"/>
  <c r="L3" i="6"/>
  <c r="K3" i="16"/>
  <c r="L32" i="6"/>
  <c r="L38" i="6"/>
  <c r="K5" i="12" s="1"/>
  <c r="M3" i="6"/>
  <c r="L3" i="16"/>
  <c r="M32" i="6"/>
  <c r="M38" i="6"/>
  <c r="L5" i="12" s="1"/>
  <c r="N3" i="6"/>
  <c r="M3" i="16"/>
  <c r="N32" i="6"/>
  <c r="N16" i="6"/>
  <c r="N38" i="6"/>
  <c r="M5" i="12" s="1"/>
  <c r="O3" i="6"/>
  <c r="N3" i="16"/>
  <c r="O32" i="6"/>
  <c r="O38" i="6"/>
  <c r="N5" i="12" s="1"/>
  <c r="BC54" i="6"/>
  <c r="BC51" i="6"/>
  <c r="BC50" i="6"/>
  <c r="BC48" i="6"/>
  <c r="BC47" i="6"/>
  <c r="BC46" i="6"/>
  <c r="BC44" i="6"/>
  <c r="BC43" i="6"/>
  <c r="BC42" i="6"/>
  <c r="BC40" i="6"/>
  <c r="BC37" i="6"/>
  <c r="BC36" i="6"/>
  <c r="BC35" i="6"/>
  <c r="BC34" i="6"/>
  <c r="BC31" i="6"/>
  <c r="BC30" i="6"/>
  <c r="BC29" i="6"/>
  <c r="BC28" i="6"/>
  <c r="BC27" i="6"/>
  <c r="BC25" i="6"/>
  <c r="BC24" i="6"/>
  <c r="BC23" i="6"/>
  <c r="BC22" i="6"/>
  <c r="BC21" i="6"/>
  <c r="BC20" i="6"/>
  <c r="BC19" i="6"/>
  <c r="BC18" i="6"/>
  <c r="BC17" i="6"/>
  <c r="BC13" i="6"/>
  <c r="BC12" i="6"/>
  <c r="BC9" i="6"/>
  <c r="BC8" i="6"/>
  <c r="BC7" i="6"/>
  <c r="BC6" i="6"/>
  <c r="BC5" i="6"/>
  <c r="BC4" i="6"/>
  <c r="AP13" i="6"/>
  <c r="AP54" i="6"/>
  <c r="AP51" i="6"/>
  <c r="AP48" i="6"/>
  <c r="AP47" i="6"/>
  <c r="AP46" i="6"/>
  <c r="AP43" i="6"/>
  <c r="AP42" i="6"/>
  <c r="AP40" i="6"/>
  <c r="AP37" i="6"/>
  <c r="AP36" i="6"/>
  <c r="AP35" i="6"/>
  <c r="AP34" i="6"/>
  <c r="AP31" i="6"/>
  <c r="AP30" i="6"/>
  <c r="AP29" i="6"/>
  <c r="AP28" i="6"/>
  <c r="AP27" i="6"/>
  <c r="AP25" i="6"/>
  <c r="AP24" i="6"/>
  <c r="AP23" i="6"/>
  <c r="AP22" i="6"/>
  <c r="AP21" i="6"/>
  <c r="AP20" i="6"/>
  <c r="AP19" i="6"/>
  <c r="AP18" i="6"/>
  <c r="AP17" i="6"/>
  <c r="AP12" i="6"/>
  <c r="AP11" i="6"/>
  <c r="AP9" i="6"/>
  <c r="AP8" i="6"/>
  <c r="AP7" i="6"/>
  <c r="AP6" i="6"/>
  <c r="AP5" i="6"/>
  <c r="AP4" i="6"/>
  <c r="AC54" i="6"/>
  <c r="AC51" i="6"/>
  <c r="AC48" i="6"/>
  <c r="AC47" i="6"/>
  <c r="AC46" i="6"/>
  <c r="AC43" i="6"/>
  <c r="AC42" i="6"/>
  <c r="AC40" i="6"/>
  <c r="AC37" i="6"/>
  <c r="AC36" i="6"/>
  <c r="AC35" i="6"/>
  <c r="AC34" i="6"/>
  <c r="AC31" i="6"/>
  <c r="AC30" i="6"/>
  <c r="AC29" i="6"/>
  <c r="AC28" i="6"/>
  <c r="AC27" i="6"/>
  <c r="AC25" i="6"/>
  <c r="AC24" i="6"/>
  <c r="AC23" i="6"/>
  <c r="AC22" i="6"/>
  <c r="AC21" i="6"/>
  <c r="AC20" i="6"/>
  <c r="AC19" i="6"/>
  <c r="AC18" i="6"/>
  <c r="AC17" i="6"/>
  <c r="AC13" i="6"/>
  <c r="AC12" i="6"/>
  <c r="AC11" i="6"/>
  <c r="AC9" i="6"/>
  <c r="AC8" i="6"/>
  <c r="AC7" i="6"/>
  <c r="AC6" i="6"/>
  <c r="AC5" i="6"/>
  <c r="AC4" i="6"/>
  <c r="P54" i="6"/>
  <c r="P51" i="6"/>
  <c r="P48" i="6"/>
  <c r="P47" i="6"/>
  <c r="P46" i="6"/>
  <c r="P43" i="6"/>
  <c r="P42" i="6"/>
  <c r="P40" i="6"/>
  <c r="P37" i="6"/>
  <c r="P36" i="6"/>
  <c r="P35" i="6"/>
  <c r="P34" i="6"/>
  <c r="P31" i="6"/>
  <c r="P30" i="6"/>
  <c r="P29" i="6"/>
  <c r="P28" i="6"/>
  <c r="P27" i="6"/>
  <c r="P24" i="6"/>
  <c r="P23" i="6"/>
  <c r="P22" i="6"/>
  <c r="P21" i="6"/>
  <c r="P20" i="6"/>
  <c r="P19" i="6"/>
  <c r="P18" i="6"/>
  <c r="P17" i="6"/>
  <c r="P13" i="6"/>
  <c r="P12" i="6"/>
  <c r="P4" i="6"/>
  <c r="P5" i="6"/>
  <c r="P6" i="6"/>
  <c r="P7" i="6"/>
  <c r="P8" i="6"/>
  <c r="P9" i="6"/>
  <c r="F32" i="12"/>
  <c r="J32" i="12"/>
  <c r="N32" i="12"/>
  <c r="E23" i="12"/>
  <c r="I23" i="12"/>
  <c r="K23" i="12"/>
  <c r="D14" i="12"/>
  <c r="F14" i="12"/>
  <c r="L14" i="12"/>
  <c r="N14" i="12"/>
  <c r="E5" i="12"/>
  <c r="G5" i="12"/>
  <c r="I5" i="12"/>
  <c r="C5" i="12"/>
  <c r="D34" i="12"/>
  <c r="E34" i="12"/>
  <c r="F34" i="12"/>
  <c r="G34" i="12"/>
  <c r="H34" i="12"/>
  <c r="I34" i="12"/>
  <c r="J34" i="12"/>
  <c r="K34" i="12"/>
  <c r="L34" i="12"/>
  <c r="M34" i="12"/>
  <c r="N34" i="12"/>
  <c r="C34" i="12"/>
  <c r="B34" i="12" s="1"/>
  <c r="D25" i="12"/>
  <c r="E25" i="12"/>
  <c r="F25" i="12"/>
  <c r="G25" i="12"/>
  <c r="H25" i="12"/>
  <c r="I25" i="12"/>
  <c r="J25" i="12"/>
  <c r="K25" i="12"/>
  <c r="L25" i="12"/>
  <c r="M25" i="12"/>
  <c r="N25" i="12"/>
  <c r="C25" i="12"/>
  <c r="B25" i="12"/>
  <c r="F6" i="15" s="1"/>
  <c r="D16" i="12"/>
  <c r="E16" i="12"/>
  <c r="F16" i="12"/>
  <c r="G16" i="12"/>
  <c r="H16" i="12"/>
  <c r="I16" i="12"/>
  <c r="J16" i="12"/>
  <c r="K16" i="12"/>
  <c r="L16" i="12"/>
  <c r="M16" i="12"/>
  <c r="N16" i="12"/>
  <c r="C16" i="12"/>
  <c r="B16" i="12" s="1"/>
  <c r="E6" i="15" s="1"/>
  <c r="D7" i="12"/>
  <c r="E7" i="12"/>
  <c r="F7" i="12"/>
  <c r="G7" i="12"/>
  <c r="H7" i="12"/>
  <c r="I7" i="12"/>
  <c r="J7" i="12"/>
  <c r="K7" i="12"/>
  <c r="L7" i="12"/>
  <c r="M7" i="12"/>
  <c r="N7" i="12"/>
  <c r="C7" i="12"/>
  <c r="B7" i="12" s="1"/>
  <c r="D33" i="12"/>
  <c r="F33" i="12"/>
  <c r="H33" i="12"/>
  <c r="J33" i="12"/>
  <c r="L33" i="12"/>
  <c r="N33" i="12"/>
  <c r="D24" i="12"/>
  <c r="E24" i="12"/>
  <c r="F24" i="12"/>
  <c r="G24" i="12"/>
  <c r="H24" i="12"/>
  <c r="I24" i="12"/>
  <c r="J24" i="12"/>
  <c r="L24" i="12"/>
  <c r="N24" i="12"/>
  <c r="D15" i="12"/>
  <c r="E15" i="12"/>
  <c r="F15" i="12"/>
  <c r="G15" i="12"/>
  <c r="H15" i="12"/>
  <c r="I15" i="12"/>
  <c r="J15" i="12"/>
  <c r="K15" i="12"/>
  <c r="L15" i="12"/>
  <c r="M15" i="12"/>
  <c r="N15" i="12"/>
  <c r="C15" i="12"/>
  <c r="B15" i="12" s="1"/>
  <c r="E3" i="15"/>
  <c r="E6" i="12"/>
  <c r="G6" i="12"/>
  <c r="I6" i="12"/>
  <c r="K6" i="12"/>
  <c r="K8" i="12" s="1"/>
  <c r="C33" i="13"/>
  <c r="D33" i="13"/>
  <c r="E33" i="13"/>
  <c r="F33" i="13"/>
  <c r="G33" i="13"/>
  <c r="H33" i="13"/>
  <c r="I33" i="13"/>
  <c r="J33" i="13"/>
  <c r="K33" i="13"/>
  <c r="L33" i="13"/>
  <c r="M33" i="13"/>
  <c r="N33" i="13"/>
  <c r="B33" i="13"/>
  <c r="C34" i="13"/>
  <c r="D34" i="13"/>
  <c r="E34" i="13"/>
  <c r="F34" i="13"/>
  <c r="G34" i="13"/>
  <c r="H34" i="13"/>
  <c r="I34" i="13"/>
  <c r="B34" i="13" s="1"/>
  <c r="J34" i="13"/>
  <c r="K34" i="13"/>
  <c r="K39" i="13" s="1"/>
  <c r="L34" i="13"/>
  <c r="M34" i="13"/>
  <c r="N34" i="13"/>
  <c r="N39" i="13" s="1"/>
  <c r="C35" i="13"/>
  <c r="D35" i="13"/>
  <c r="E35" i="13"/>
  <c r="F35" i="13"/>
  <c r="G35" i="13"/>
  <c r="H35" i="13"/>
  <c r="I35" i="13"/>
  <c r="J35" i="13"/>
  <c r="J39" i="13" s="1"/>
  <c r="K35" i="13"/>
  <c r="L35" i="13"/>
  <c r="L39" i="13" s="1"/>
  <c r="M35" i="13"/>
  <c r="N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B37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C24" i="13"/>
  <c r="B24" i="13" s="1"/>
  <c r="D24" i="13"/>
  <c r="E24" i="13"/>
  <c r="F24" i="13"/>
  <c r="G24" i="13"/>
  <c r="G29" i="13" s="1"/>
  <c r="H24" i="13"/>
  <c r="H29" i="13"/>
  <c r="I24" i="13"/>
  <c r="J24" i="13"/>
  <c r="J29" i="13" s="1"/>
  <c r="K24" i="13"/>
  <c r="L24" i="13"/>
  <c r="M24" i="13"/>
  <c r="N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B25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C28" i="13"/>
  <c r="D28" i="13"/>
  <c r="E28" i="13"/>
  <c r="F28" i="13"/>
  <c r="G28" i="13"/>
  <c r="H28" i="13"/>
  <c r="I28" i="13"/>
  <c r="J28" i="13"/>
  <c r="K28" i="13"/>
  <c r="K29" i="13" s="1"/>
  <c r="L28" i="13"/>
  <c r="M28" i="13"/>
  <c r="N28" i="13"/>
  <c r="C13" i="13"/>
  <c r="C19" i="13" s="1"/>
  <c r="D13" i="13"/>
  <c r="E13" i="13"/>
  <c r="F13" i="13"/>
  <c r="G13" i="13"/>
  <c r="G19" i="13" s="1"/>
  <c r="H13" i="13"/>
  <c r="I13" i="13"/>
  <c r="J13" i="13"/>
  <c r="K13" i="13"/>
  <c r="L13" i="13"/>
  <c r="M13" i="13"/>
  <c r="M19" i="13" s="1"/>
  <c r="N13" i="13"/>
  <c r="B13" i="13"/>
  <c r="C14" i="13"/>
  <c r="D14" i="13"/>
  <c r="E14" i="13"/>
  <c r="F14" i="13"/>
  <c r="F19" i="13" s="1"/>
  <c r="G14" i="13"/>
  <c r="H14" i="13"/>
  <c r="I14" i="13"/>
  <c r="J14" i="13"/>
  <c r="K14" i="13"/>
  <c r="L14" i="13"/>
  <c r="M14" i="13"/>
  <c r="N14" i="13"/>
  <c r="C15" i="13"/>
  <c r="D15" i="13"/>
  <c r="E15" i="13"/>
  <c r="F15" i="13"/>
  <c r="G15" i="13"/>
  <c r="H15" i="13"/>
  <c r="I15" i="13"/>
  <c r="J15" i="13"/>
  <c r="K15" i="13"/>
  <c r="L15" i="13"/>
  <c r="L19" i="13" s="1"/>
  <c r="M15" i="13"/>
  <c r="N15" i="13"/>
  <c r="C16" i="13"/>
  <c r="B16" i="13" s="1"/>
  <c r="D16" i="13"/>
  <c r="E16" i="13"/>
  <c r="F16" i="13"/>
  <c r="G16" i="13"/>
  <c r="H16" i="13"/>
  <c r="I16" i="13"/>
  <c r="J16" i="13"/>
  <c r="K16" i="13"/>
  <c r="L16" i="13"/>
  <c r="M16" i="13"/>
  <c r="N16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B17" i="13"/>
  <c r="C18" i="13"/>
  <c r="D18" i="13"/>
  <c r="B18" i="13" s="1"/>
  <c r="E18" i="13"/>
  <c r="F18" i="13"/>
  <c r="G18" i="13"/>
  <c r="H18" i="13"/>
  <c r="I18" i="13"/>
  <c r="J18" i="13"/>
  <c r="K18" i="13"/>
  <c r="L18" i="13"/>
  <c r="M18" i="13"/>
  <c r="N18" i="13"/>
  <c r="E3" i="13"/>
  <c r="F3" i="13"/>
  <c r="G3" i="13"/>
  <c r="G9" i="13"/>
  <c r="H3" i="13"/>
  <c r="I3" i="13"/>
  <c r="I9" i="13" s="1"/>
  <c r="J3" i="13"/>
  <c r="K3" i="13"/>
  <c r="K9" i="13"/>
  <c r="L3" i="13"/>
  <c r="M3" i="13"/>
  <c r="M9" i="13" s="1"/>
  <c r="N3" i="13"/>
  <c r="E4" i="13"/>
  <c r="F4" i="13"/>
  <c r="B4" i="13" s="1"/>
  <c r="G4" i="13"/>
  <c r="H4" i="13"/>
  <c r="H9" i="13" s="1"/>
  <c r="I4" i="13"/>
  <c r="J4" i="13"/>
  <c r="K4" i="13"/>
  <c r="L4" i="13"/>
  <c r="L9" i="13" s="1"/>
  <c r="M4" i="13"/>
  <c r="N4" i="13"/>
  <c r="E5" i="13"/>
  <c r="F5" i="13"/>
  <c r="G5" i="13"/>
  <c r="H5" i="13"/>
  <c r="I5" i="13"/>
  <c r="J5" i="13"/>
  <c r="K5" i="13"/>
  <c r="L5" i="13"/>
  <c r="M5" i="13"/>
  <c r="N5" i="13"/>
  <c r="E6" i="13"/>
  <c r="F6" i="13"/>
  <c r="G6" i="13"/>
  <c r="H6" i="13"/>
  <c r="I6" i="13"/>
  <c r="J6" i="13"/>
  <c r="K6" i="13"/>
  <c r="L6" i="13"/>
  <c r="M6" i="13"/>
  <c r="N6" i="13"/>
  <c r="E7" i="13"/>
  <c r="F7" i="13"/>
  <c r="G7" i="13"/>
  <c r="H7" i="13"/>
  <c r="I7" i="13"/>
  <c r="J7" i="13"/>
  <c r="K7" i="13"/>
  <c r="L7" i="13"/>
  <c r="M7" i="13"/>
  <c r="N7" i="13"/>
  <c r="E8" i="13"/>
  <c r="F8" i="13"/>
  <c r="G8" i="13"/>
  <c r="H8" i="13"/>
  <c r="I8" i="13"/>
  <c r="J8" i="13"/>
  <c r="K8" i="13"/>
  <c r="L8" i="13"/>
  <c r="M8" i="13"/>
  <c r="N8" i="13"/>
  <c r="D3" i="13"/>
  <c r="D4" i="13"/>
  <c r="D5" i="13"/>
  <c r="D9" i="13" s="1"/>
  <c r="D6" i="13"/>
  <c r="D7" i="13"/>
  <c r="D8" i="13"/>
  <c r="C4" i="13"/>
  <c r="C5" i="13"/>
  <c r="B5" i="13" s="1"/>
  <c r="C6" i="13"/>
  <c r="C7" i="13"/>
  <c r="C8" i="13"/>
  <c r="B8" i="13"/>
  <c r="C3" i="13"/>
  <c r="A34" i="13"/>
  <c r="A35" i="13"/>
  <c r="A36" i="13"/>
  <c r="A37" i="13"/>
  <c r="A38" i="13"/>
  <c r="A33" i="13"/>
  <c r="A24" i="13"/>
  <c r="A25" i="13"/>
  <c r="A26" i="13"/>
  <c r="A27" i="13"/>
  <c r="A28" i="13"/>
  <c r="A23" i="13"/>
  <c r="A14" i="13"/>
  <c r="A15" i="13"/>
  <c r="A16" i="13"/>
  <c r="A17" i="13"/>
  <c r="A18" i="13"/>
  <c r="A13" i="13"/>
  <c r="A4" i="13"/>
  <c r="A5" i="13"/>
  <c r="A6" i="13"/>
  <c r="A7" i="13"/>
  <c r="A8" i="13"/>
  <c r="A3" i="13"/>
  <c r="D30" i="12"/>
  <c r="D35" i="12" s="1"/>
  <c r="F30" i="12"/>
  <c r="F35" i="12" s="1"/>
  <c r="G30" i="12"/>
  <c r="G35" i="12" s="1"/>
  <c r="I30" i="12"/>
  <c r="J30" i="12"/>
  <c r="J35" i="12"/>
  <c r="L30" i="12"/>
  <c r="L35" i="12" s="1"/>
  <c r="M30" i="12"/>
  <c r="N30" i="12"/>
  <c r="N35" i="12" s="1"/>
  <c r="C30" i="12"/>
  <c r="E21" i="12"/>
  <c r="E26" i="12" s="1"/>
  <c r="G21" i="12"/>
  <c r="G26" i="12"/>
  <c r="M21" i="12"/>
  <c r="M26" i="12" s="1"/>
  <c r="C21" i="12"/>
  <c r="D12" i="12"/>
  <c r="D17" i="12" s="1"/>
  <c r="F12" i="12"/>
  <c r="F17" i="12"/>
  <c r="H12" i="12"/>
  <c r="J12" i="12"/>
  <c r="J17" i="12" s="1"/>
  <c r="N12" i="12"/>
  <c r="G3" i="12"/>
  <c r="G8" i="12" s="1"/>
  <c r="I3" i="12"/>
  <c r="I8" i="12"/>
  <c r="K3" i="12"/>
  <c r="M3" i="12"/>
  <c r="M8" i="12" s="1"/>
  <c r="I35" i="12"/>
  <c r="F39" i="13"/>
  <c r="N19" i="13"/>
  <c r="B7" i="13"/>
  <c r="G3" i="15"/>
  <c r="G5" i="15"/>
  <c r="G6" i="15"/>
  <c r="I15" i="11"/>
  <c r="I17" i="11" s="1"/>
  <c r="G7" i="15"/>
  <c r="T4" i="14"/>
  <c r="T5" i="14"/>
  <c r="T6" i="14"/>
  <c r="U7" i="14" s="1"/>
  <c r="H15" i="11"/>
  <c r="H17" i="11"/>
  <c r="F7" i="15" s="1"/>
  <c r="P4" i="14"/>
  <c r="Q7" i="14" s="1"/>
  <c r="P5" i="14"/>
  <c r="P6" i="14"/>
  <c r="G15" i="11"/>
  <c r="G17" i="11"/>
  <c r="E7" i="15" s="1"/>
  <c r="L4" i="14"/>
  <c r="M7" i="14" s="1"/>
  <c r="L6" i="14"/>
  <c r="L5" i="14"/>
  <c r="H6" i="14"/>
  <c r="H5" i="14"/>
  <c r="I7" i="14"/>
  <c r="H4" i="14"/>
  <c r="D6" i="14"/>
  <c r="D5" i="14"/>
  <c r="D4" i="14"/>
  <c r="E7" i="14" s="1"/>
  <c r="C6" i="12"/>
  <c r="C3" i="12"/>
  <c r="D6" i="15"/>
  <c r="F15" i="11"/>
  <c r="F17" i="11" s="1"/>
  <c r="D7" i="15"/>
  <c r="H10" i="15"/>
  <c r="N17" i="12"/>
  <c r="E9" i="13"/>
  <c r="M15" i="16"/>
  <c r="E15" i="16"/>
  <c r="T56" i="6"/>
  <c r="AN53" i="6"/>
  <c r="AN56" i="6" s="1"/>
  <c r="BB53" i="6"/>
  <c r="BB56" i="6" s="1"/>
  <c r="AT53" i="6"/>
  <c r="AT56" i="6" s="1"/>
  <c r="D37" i="16"/>
  <c r="D42" i="16" s="1"/>
  <c r="AS56" i="6"/>
  <c r="D3" i="16"/>
  <c r="D53" i="6"/>
  <c r="D56" i="6"/>
  <c r="D58" i="6" s="1"/>
  <c r="C4" i="16"/>
  <c r="C9" i="16" s="1"/>
  <c r="C10" i="16"/>
  <c r="F3" i="16"/>
  <c r="AC3" i="6"/>
  <c r="AD53" i="6"/>
  <c r="M20" i="16"/>
  <c r="E20" i="16"/>
  <c r="AD56" i="6"/>
  <c r="C3" i="15"/>
  <c r="B6" i="10"/>
  <c r="H7" i="15"/>
  <c r="H35" i="12"/>
  <c r="I19" i="13"/>
  <c r="E19" i="13"/>
  <c r="B28" i="13"/>
  <c r="M29" i="13"/>
  <c r="I29" i="13"/>
  <c r="E29" i="13"/>
  <c r="B38" i="13"/>
  <c r="M39" i="13"/>
  <c r="I39" i="13"/>
  <c r="G39" i="13"/>
  <c r="E39" i="13"/>
  <c r="C39" i="13"/>
  <c r="P38" i="6"/>
  <c r="D5" i="12"/>
  <c r="M12" i="12"/>
  <c r="M17" i="12" s="1"/>
  <c r="W16" i="6"/>
  <c r="I12" i="12"/>
  <c r="I17" i="12"/>
  <c r="S16" i="6"/>
  <c r="E12" i="12"/>
  <c r="E17" i="12" s="1"/>
  <c r="AM16" i="6"/>
  <c r="L21" i="12"/>
  <c r="L26" i="12"/>
  <c r="AI16" i="6"/>
  <c r="H21" i="12"/>
  <c r="H26" i="12" s="1"/>
  <c r="AE16" i="6"/>
  <c r="C26" i="16" s="1"/>
  <c r="C31" i="16" s="1"/>
  <c r="D21" i="12"/>
  <c r="D26" i="12" s="1"/>
  <c r="D25" i="16"/>
  <c r="D31" i="16" s="1"/>
  <c r="AP3" i="6"/>
  <c r="E6" i="17" s="1"/>
  <c r="C36" i="16"/>
  <c r="BC3" i="6"/>
  <c r="E2" i="17" s="1"/>
  <c r="F2" i="15"/>
  <c r="E12" i="10"/>
  <c r="C2" i="15"/>
  <c r="H2" i="15" s="1"/>
  <c r="B12" i="10"/>
  <c r="C3" i="17"/>
  <c r="D24" i="10"/>
  <c r="C4" i="17"/>
  <c r="E3" i="17"/>
  <c r="F24" i="10"/>
  <c r="E4" i="17" s="1"/>
  <c r="P3" i="6"/>
  <c r="B2" i="17" s="1"/>
  <c r="D29" i="13"/>
  <c r="C35" i="12"/>
  <c r="B26" i="13"/>
  <c r="B36" i="13"/>
  <c r="AP38" i="6"/>
  <c r="BC11" i="6"/>
  <c r="O16" i="6"/>
  <c r="N3" i="12"/>
  <c r="N8" i="12"/>
  <c r="L3" i="12"/>
  <c r="L8" i="12" s="1"/>
  <c r="K16" i="6"/>
  <c r="J3" i="12"/>
  <c r="J8" i="12"/>
  <c r="H3" i="12"/>
  <c r="H8" i="12" s="1"/>
  <c r="Y16" i="6"/>
  <c r="K12" i="12"/>
  <c r="K17" i="12"/>
  <c r="U16" i="6"/>
  <c r="G12" i="12"/>
  <c r="G17" i="12" s="1"/>
  <c r="Q16" i="6"/>
  <c r="Q53" i="6" s="1"/>
  <c r="C12" i="12"/>
  <c r="AO16" i="6"/>
  <c r="N21" i="12"/>
  <c r="N26" i="12" s="1"/>
  <c r="AK16" i="6"/>
  <c r="J21" i="12"/>
  <c r="J26" i="12"/>
  <c r="F21" i="12"/>
  <c r="F26" i="12" s="1"/>
  <c r="AZ16" i="6"/>
  <c r="AY16" i="6"/>
  <c r="AV16" i="6"/>
  <c r="AU16" i="6"/>
  <c r="AR16" i="6"/>
  <c r="BC32" i="6"/>
  <c r="AQ16" i="6"/>
  <c r="AQ53" i="6" s="1"/>
  <c r="D4" i="12"/>
  <c r="P50" i="6"/>
  <c r="P11" i="6"/>
  <c r="D6" i="12"/>
  <c r="P44" i="6"/>
  <c r="B22" i="12"/>
  <c r="G2" i="15"/>
  <c r="F12" i="10"/>
  <c r="E2" i="15"/>
  <c r="D12" i="10"/>
  <c r="C4" i="15"/>
  <c r="H4" i="15"/>
  <c r="AU53" i="6"/>
  <c r="AU56" i="6" s="1"/>
  <c r="F37" i="16"/>
  <c r="F42" i="16" s="1"/>
  <c r="AY53" i="6"/>
  <c r="AY56" i="6" s="1"/>
  <c r="J37" i="16"/>
  <c r="J42" i="16" s="1"/>
  <c r="B15" i="16"/>
  <c r="B20" i="16" s="1"/>
  <c r="U53" i="6"/>
  <c r="U56" i="6" s="1"/>
  <c r="F15" i="16"/>
  <c r="F20" i="16" s="1"/>
  <c r="Y53" i="6"/>
  <c r="Y56" i="6" s="1"/>
  <c r="J15" i="16"/>
  <c r="J20" i="16" s="1"/>
  <c r="C6" i="17"/>
  <c r="C11" i="15"/>
  <c r="B3" i="14" s="1"/>
  <c r="B7" i="14" s="1"/>
  <c r="B37" i="16"/>
  <c r="B42" i="16" s="1"/>
  <c r="C37" i="16"/>
  <c r="C42" i="16" s="1"/>
  <c r="AR53" i="6"/>
  <c r="AR56" i="6" s="1"/>
  <c r="G37" i="16"/>
  <c r="G42" i="16" s="1"/>
  <c r="AV53" i="6"/>
  <c r="AV56" i="6" s="1"/>
  <c r="K37" i="16"/>
  <c r="K42" i="16" s="1"/>
  <c r="AZ53" i="6"/>
  <c r="AZ56" i="6" s="1"/>
  <c r="AK53" i="6"/>
  <c r="AK56" i="6" s="1"/>
  <c r="I26" i="16"/>
  <c r="I31" i="16" s="1"/>
  <c r="AO53" i="6"/>
  <c r="AO56" i="6" s="1"/>
  <c r="M26" i="16"/>
  <c r="M31" i="16" s="1"/>
  <c r="J4" i="16"/>
  <c r="J9" i="16" s="1"/>
  <c r="K53" i="6"/>
  <c r="K56" i="6" s="1"/>
  <c r="N4" i="16"/>
  <c r="N9" i="16" s="1"/>
  <c r="O53" i="6"/>
  <c r="O56" i="6" s="1"/>
  <c r="D2" i="17"/>
  <c r="AE53" i="6"/>
  <c r="AE56" i="6" s="1"/>
  <c r="AI53" i="6"/>
  <c r="AI56" i="6" s="1"/>
  <c r="G26" i="16"/>
  <c r="G31" i="16" s="1"/>
  <c r="AM53" i="6"/>
  <c r="AM56" i="6" s="1"/>
  <c r="K26" i="16"/>
  <c r="K31" i="16" s="1"/>
  <c r="S53" i="6"/>
  <c r="S56" i="6" s="1"/>
  <c r="D15" i="16"/>
  <c r="D20" i="16" s="1"/>
  <c r="W53" i="6"/>
  <c r="W56" i="6" s="1"/>
  <c r="H15" i="16"/>
  <c r="H20" i="16" s="1"/>
  <c r="AQ56" i="6" l="1"/>
  <c r="Q56" i="6"/>
  <c r="AA53" i="6"/>
  <c r="AA56" i="6" s="1"/>
  <c r="L15" i="16"/>
  <c r="L20" i="16" s="1"/>
  <c r="AG53" i="6"/>
  <c r="AG56" i="6" s="1"/>
  <c r="E26" i="16"/>
  <c r="E31" i="16" s="1"/>
  <c r="C2" i="17"/>
  <c r="D6" i="17"/>
  <c r="H6" i="15"/>
  <c r="B6" i="12"/>
  <c r="D3" i="15" s="1"/>
  <c r="N9" i="13"/>
  <c r="B3" i="13"/>
  <c r="F9" i="13"/>
  <c r="H19" i="13"/>
  <c r="B14" i="13"/>
  <c r="K19" i="13"/>
  <c r="B35" i="13"/>
  <c r="B39" i="13" s="1"/>
  <c r="G9" i="15" s="1"/>
  <c r="M4" i="16"/>
  <c r="M9" i="16" s="1"/>
  <c r="N53" i="6"/>
  <c r="N56" i="6" s="1"/>
  <c r="I4" i="16"/>
  <c r="I9" i="16" s="1"/>
  <c r="J53" i="6"/>
  <c r="J56" i="6" s="1"/>
  <c r="H16" i="6"/>
  <c r="F16" i="6"/>
  <c r="E3" i="12"/>
  <c r="E8" i="12" s="1"/>
  <c r="P32" i="6"/>
  <c r="AJ16" i="6"/>
  <c r="I21" i="12"/>
  <c r="F26" i="16"/>
  <c r="F31" i="16" s="1"/>
  <c r="AH53" i="6"/>
  <c r="AH56" i="6" s="1"/>
  <c r="B32" i="12"/>
  <c r="Q14" i="6"/>
  <c r="R14" i="6" s="1"/>
  <c r="S14" i="6" s="1"/>
  <c r="T14" i="6" s="1"/>
  <c r="U14" i="6" s="1"/>
  <c r="V14" i="6" s="1"/>
  <c r="W14" i="6" s="1"/>
  <c r="X14" i="6" s="1"/>
  <c r="Y14" i="6" s="1"/>
  <c r="Z14" i="6" s="1"/>
  <c r="AA14" i="6" s="1"/>
  <c r="AB14" i="6" s="1"/>
  <c r="P14" i="6"/>
  <c r="AC32" i="6"/>
  <c r="E16" i="6"/>
  <c r="I16" i="6"/>
  <c r="M16" i="6"/>
  <c r="D39" i="13"/>
  <c r="D19" i="13"/>
  <c r="C29" i="13"/>
  <c r="AF53" i="6"/>
  <c r="AF56" i="6" s="1"/>
  <c r="AL53" i="6"/>
  <c r="AL56" i="6" s="1"/>
  <c r="C8" i="12"/>
  <c r="D3" i="12"/>
  <c r="K21" i="12"/>
  <c r="K26" i="12" s="1"/>
  <c r="B30" i="12"/>
  <c r="B6" i="13"/>
  <c r="C9" i="13"/>
  <c r="J9" i="13"/>
  <c r="J19" i="13"/>
  <c r="B15" i="13"/>
  <c r="B27" i="13"/>
  <c r="N29" i="13"/>
  <c r="L29" i="13"/>
  <c r="F29" i="13"/>
  <c r="B23" i="13"/>
  <c r="B29" i="13" s="1"/>
  <c r="F9" i="15" s="1"/>
  <c r="H39" i="13"/>
  <c r="L16" i="6"/>
  <c r="F5" i="12"/>
  <c r="G16" i="6"/>
  <c r="Z16" i="6"/>
  <c r="L12" i="12"/>
  <c r="X16" i="6"/>
  <c r="V16" i="6"/>
  <c r="C15" i="16"/>
  <c r="C20" i="16" s="1"/>
  <c r="C14" i="12"/>
  <c r="B14" i="12" s="1"/>
  <c r="E8" i="15" s="1"/>
  <c r="AC38" i="6"/>
  <c r="BA16" i="6"/>
  <c r="K35" i="12"/>
  <c r="AW16" i="6"/>
  <c r="B33" i="12"/>
  <c r="AX53" i="6"/>
  <c r="AX56" i="6" s="1"/>
  <c r="E30" i="12"/>
  <c r="E35" i="12" s="1"/>
  <c r="C23" i="12"/>
  <c r="AC50" i="6"/>
  <c r="AP50" i="6"/>
  <c r="BC38" i="6"/>
  <c r="B31" i="12"/>
  <c r="L31" i="16"/>
  <c r="G4" i="16" l="1"/>
  <c r="G9" i="16" s="1"/>
  <c r="H53" i="6"/>
  <c r="H56" i="6" s="1"/>
  <c r="B9" i="13"/>
  <c r="D9" i="15" s="1"/>
  <c r="H3" i="15"/>
  <c r="C17" i="12"/>
  <c r="G8" i="15"/>
  <c r="G11" i="15" s="1"/>
  <c r="R3" i="14" s="1"/>
  <c r="R7" i="14" s="1"/>
  <c r="C26" i="12"/>
  <c r="B23" i="12"/>
  <c r="F8" i="15" s="1"/>
  <c r="I15" i="16"/>
  <c r="I20" i="16" s="1"/>
  <c r="X53" i="6"/>
  <c r="X56" i="6" s="1"/>
  <c r="Z53" i="6"/>
  <c r="Z56" i="6" s="1"/>
  <c r="K15" i="16"/>
  <c r="K20" i="16" s="1"/>
  <c r="F8" i="12"/>
  <c r="B5" i="12"/>
  <c r="D8" i="15" s="1"/>
  <c r="H8" i="15" s="1"/>
  <c r="K4" i="16"/>
  <c r="K9" i="16" s="1"/>
  <c r="L53" i="6"/>
  <c r="L56" i="6" s="1"/>
  <c r="B35" i="12"/>
  <c r="D8" i="12"/>
  <c r="B3" i="12"/>
  <c r="H4" i="16"/>
  <c r="H9" i="16" s="1"/>
  <c r="I53" i="6"/>
  <c r="I56" i="6" s="1"/>
  <c r="AJ53" i="6"/>
  <c r="H26" i="16"/>
  <c r="H31" i="16" s="1"/>
  <c r="AW53" i="6"/>
  <c r="H37" i="16"/>
  <c r="H42" i="16" s="1"/>
  <c r="BC16" i="6"/>
  <c r="BA53" i="6"/>
  <c r="BA56" i="6" s="1"/>
  <c r="L37" i="16"/>
  <c r="L42" i="16" s="1"/>
  <c r="G15" i="16"/>
  <c r="G20" i="16" s="1"/>
  <c r="V53" i="6"/>
  <c r="AC16" i="6"/>
  <c r="L17" i="12"/>
  <c r="B12" i="12"/>
  <c r="G53" i="6"/>
  <c r="G56" i="6" s="1"/>
  <c r="F4" i="16"/>
  <c r="F9" i="16" s="1"/>
  <c r="L4" i="16"/>
  <c r="L9" i="16" s="1"/>
  <c r="M53" i="6"/>
  <c r="M56" i="6" s="1"/>
  <c r="D4" i="16"/>
  <c r="D9" i="16" s="1"/>
  <c r="D10" i="16" s="1"/>
  <c r="P16" i="6"/>
  <c r="E53" i="6"/>
  <c r="AP16" i="6"/>
  <c r="AD14" i="6"/>
  <c r="AE14" i="6" s="1"/>
  <c r="AF14" i="6" s="1"/>
  <c r="AG14" i="6" s="1"/>
  <c r="AH14" i="6" s="1"/>
  <c r="AI14" i="6" s="1"/>
  <c r="AJ14" i="6" s="1"/>
  <c r="AK14" i="6" s="1"/>
  <c r="AL14" i="6" s="1"/>
  <c r="AM14" i="6" s="1"/>
  <c r="AN14" i="6" s="1"/>
  <c r="AO14" i="6" s="1"/>
  <c r="AC14" i="6"/>
  <c r="I26" i="12"/>
  <c r="B21" i="12"/>
  <c r="E4" i="16"/>
  <c r="E9" i="16" s="1"/>
  <c r="F53" i="6"/>
  <c r="F56" i="6" s="1"/>
  <c r="B19" i="13"/>
  <c r="E9" i="15" s="1"/>
  <c r="AQ14" i="6" l="1"/>
  <c r="AR14" i="6" s="1"/>
  <c r="AS14" i="6" s="1"/>
  <c r="AT14" i="6" s="1"/>
  <c r="AU14" i="6" s="1"/>
  <c r="AV14" i="6" s="1"/>
  <c r="AW14" i="6" s="1"/>
  <c r="AX14" i="6" s="1"/>
  <c r="AY14" i="6" s="1"/>
  <c r="AZ14" i="6" s="1"/>
  <c r="BA14" i="6" s="1"/>
  <c r="BB14" i="6" s="1"/>
  <c r="BC14" i="6" s="1"/>
  <c r="AP14" i="6"/>
  <c r="P53" i="6"/>
  <c r="E56" i="6"/>
  <c r="V56" i="6"/>
  <c r="AC56" i="6" s="1"/>
  <c r="AC53" i="6"/>
  <c r="AJ56" i="6"/>
  <c r="AP56" i="6" s="1"/>
  <c r="AP53" i="6"/>
  <c r="H9" i="15"/>
  <c r="E10" i="16"/>
  <c r="F10" i="16" s="1"/>
  <c r="G10" i="16" s="1"/>
  <c r="H10" i="16" s="1"/>
  <c r="I10" i="16" s="1"/>
  <c r="J10" i="16" s="1"/>
  <c r="K10" i="16" s="1"/>
  <c r="L10" i="16" s="1"/>
  <c r="M10" i="16" s="1"/>
  <c r="N10" i="16" s="1"/>
  <c r="B21" i="16" s="1"/>
  <c r="C21" i="16" s="1"/>
  <c r="D21" i="16" s="1"/>
  <c r="E21" i="16" s="1"/>
  <c r="F21" i="16" s="1"/>
  <c r="G21" i="16" s="1"/>
  <c r="H21" i="16" s="1"/>
  <c r="I21" i="16" s="1"/>
  <c r="J21" i="16" s="1"/>
  <c r="K21" i="16" s="1"/>
  <c r="L21" i="16" s="1"/>
  <c r="M21" i="16" s="1"/>
  <c r="B32" i="16" s="1"/>
  <c r="C32" i="16" s="1"/>
  <c r="D32" i="16" s="1"/>
  <c r="E32" i="16" s="1"/>
  <c r="F32" i="16" s="1"/>
  <c r="G32" i="16" s="1"/>
  <c r="H32" i="16" s="1"/>
  <c r="I32" i="16" s="1"/>
  <c r="J32" i="16" s="1"/>
  <c r="K32" i="16" s="1"/>
  <c r="L32" i="16" s="1"/>
  <c r="M32" i="16" s="1"/>
  <c r="B43" i="16" s="1"/>
  <c r="C43" i="16" s="1"/>
  <c r="D43" i="16" s="1"/>
  <c r="E43" i="16" s="1"/>
  <c r="F43" i="16" s="1"/>
  <c r="G43" i="16" s="1"/>
  <c r="H43" i="16" s="1"/>
  <c r="I43" i="16" s="1"/>
  <c r="J43" i="16" s="1"/>
  <c r="K43" i="16" s="1"/>
  <c r="L43" i="16" s="1"/>
  <c r="M43" i="16" s="1"/>
  <c r="AW56" i="6"/>
  <c r="BC56" i="6" s="1"/>
  <c r="BC53" i="6"/>
  <c r="B26" i="12"/>
  <c r="F5" i="15"/>
  <c r="F11" i="15" s="1"/>
  <c r="N3" i="14" s="1"/>
  <c r="N7" i="14" s="1"/>
  <c r="E5" i="15"/>
  <c r="E11" i="15" s="1"/>
  <c r="J3" i="14" s="1"/>
  <c r="J7" i="14" s="1"/>
  <c r="B17" i="12"/>
  <c r="D5" i="15"/>
  <c r="B8" i="12"/>
  <c r="H5" i="15" l="1"/>
  <c r="H11" i="15" s="1"/>
  <c r="D11" i="15"/>
  <c r="F3" i="14" s="1"/>
  <c r="F7" i="14" s="1"/>
  <c r="E58" i="6"/>
  <c r="F58" i="6" s="1"/>
  <c r="G58" i="6" s="1"/>
  <c r="H58" i="6" s="1"/>
  <c r="I58" i="6" s="1"/>
  <c r="J58" i="6" s="1"/>
  <c r="K58" i="6" s="1"/>
  <c r="L58" i="6" s="1"/>
  <c r="M58" i="6" s="1"/>
  <c r="N58" i="6" s="1"/>
  <c r="O58" i="6" s="1"/>
  <c r="Q58" i="6" s="1"/>
  <c r="R58" i="6" s="1"/>
  <c r="S58" i="6" s="1"/>
  <c r="T58" i="6" s="1"/>
  <c r="U58" i="6" s="1"/>
  <c r="V58" i="6" s="1"/>
  <c r="W58" i="6" s="1"/>
  <c r="X58" i="6" s="1"/>
  <c r="Y58" i="6" s="1"/>
  <c r="Z58" i="6" s="1"/>
  <c r="AA58" i="6" s="1"/>
  <c r="AB58" i="6" s="1"/>
  <c r="AD58" i="6" s="1"/>
  <c r="AE58" i="6" s="1"/>
  <c r="AF58" i="6" s="1"/>
  <c r="AG58" i="6" s="1"/>
  <c r="AH58" i="6" s="1"/>
  <c r="AI58" i="6" s="1"/>
  <c r="AJ58" i="6" s="1"/>
  <c r="AK58" i="6" s="1"/>
  <c r="AL58" i="6" s="1"/>
  <c r="AM58" i="6" s="1"/>
  <c r="AN58" i="6" s="1"/>
  <c r="AO58" i="6" s="1"/>
  <c r="AQ58" i="6" s="1"/>
  <c r="AR58" i="6" s="1"/>
  <c r="AS58" i="6" s="1"/>
  <c r="AT58" i="6" s="1"/>
  <c r="AU58" i="6" s="1"/>
  <c r="AV58" i="6" s="1"/>
  <c r="AW58" i="6" s="1"/>
  <c r="AX58" i="6" s="1"/>
  <c r="AY58" i="6" s="1"/>
  <c r="AZ58" i="6" s="1"/>
  <c r="BA58" i="6" s="1"/>
  <c r="BB58" i="6" s="1"/>
  <c r="P56" i="6"/>
  <c r="E7" i="17"/>
  <c r="D7" i="17"/>
  <c r="P58" i="6" l="1"/>
  <c r="AC58" i="6" s="1"/>
  <c r="AP58" i="6" s="1"/>
  <c r="BC58" i="6" s="1"/>
  <c r="C7" i="17"/>
</calcChain>
</file>

<file path=xl/sharedStrings.xml><?xml version="1.0" encoding="utf-8"?>
<sst xmlns="http://schemas.openxmlformats.org/spreadsheetml/2006/main" count="515" uniqueCount="183">
  <si>
    <t>PC, Telefone usw. (Leasing)</t>
  </si>
  <si>
    <t>Versicherung</t>
  </si>
  <si>
    <t>TV-Werbung</t>
  </si>
  <si>
    <t>Internet-Werbung</t>
  </si>
  <si>
    <t>Transportkosten</t>
  </si>
  <si>
    <t>KOSTEN</t>
  </si>
  <si>
    <t>Telefon- und Internetkosten</t>
  </si>
  <si>
    <t>Reisekosten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</si>
  <si>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</si>
  <si>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</si>
  <si>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</si>
  <si>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</si>
  <si>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</si>
  <si>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</si>
  <si>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</si>
  <si>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</si>
  <si>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</si>
  <si>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</si>
  <si>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</si>
  <si>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</si>
  <si>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Lager</t>
  </si>
  <si>
    <t>Zinsen</t>
  </si>
  <si>
    <t>Tilgung</t>
  </si>
  <si>
    <t>Betriebskosten</t>
  </si>
  <si>
    <t>Miete: Büro, Lager</t>
  </si>
  <si>
    <t>Möbel</t>
  </si>
  <si>
    <t>UMSÄTZE</t>
  </si>
  <si>
    <t>Bedarf</t>
  </si>
  <si>
    <t>Marketing</t>
  </si>
  <si>
    <t>Versandkosten</t>
  </si>
  <si>
    <t>Finanzkosten</t>
  </si>
  <si>
    <t>Sparguthaben</t>
  </si>
  <si>
    <t>Sacheinlagen</t>
  </si>
  <si>
    <t>Liquide Mittel</t>
  </si>
  <si>
    <t>Sonstige Vermögensgegenstände</t>
  </si>
  <si>
    <t>Grundstücke und Gebäude</t>
  </si>
  <si>
    <t>Gebäude</t>
  </si>
  <si>
    <t>Grundstücke</t>
  </si>
  <si>
    <t>Umbaumaßnahmen</t>
  </si>
  <si>
    <t>Sonstiges</t>
  </si>
  <si>
    <t>Teilsumme I</t>
  </si>
  <si>
    <t>Teilsumme II</t>
  </si>
  <si>
    <t>Maschinen</t>
  </si>
  <si>
    <t>Installationen und Inbetriebnahme</t>
  </si>
  <si>
    <t>Geschäftseinrichtungen</t>
  </si>
  <si>
    <t>Summe</t>
  </si>
  <si>
    <t>Vorratsvermögen</t>
  </si>
  <si>
    <t>Rohstoffe</t>
  </si>
  <si>
    <t>Betriebsstoffe</t>
  </si>
  <si>
    <t>Hilfsstoffe</t>
  </si>
  <si>
    <t>Handelswaren</t>
  </si>
  <si>
    <t>Halbfertige Erzeugnisse</t>
  </si>
  <si>
    <t>Fertige Erzeugnisse</t>
  </si>
  <si>
    <t>Positionen</t>
  </si>
  <si>
    <t>Anlagevermögen</t>
  </si>
  <si>
    <t>Miete, Zins, Tilgung</t>
  </si>
  <si>
    <t>Krankenversicherung</t>
  </si>
  <si>
    <t>Lebensversicherung</t>
  </si>
  <si>
    <t>Renteversicherung</t>
  </si>
  <si>
    <t>Unfallversicherung</t>
  </si>
  <si>
    <t>Sonstige Versicherungsbeiträge</t>
  </si>
  <si>
    <t>Kfz-Kosten</t>
  </si>
  <si>
    <t>Freizeit</t>
  </si>
  <si>
    <t>Private Steuern</t>
  </si>
  <si>
    <t>Private Ausgaben pro Jahr</t>
  </si>
  <si>
    <t>1. Jahr</t>
  </si>
  <si>
    <t>2. Jahr</t>
  </si>
  <si>
    <t>3. Jahr</t>
  </si>
  <si>
    <t>1. Monat</t>
  </si>
  <si>
    <t>2. Monat</t>
  </si>
  <si>
    <t>3. Monat</t>
  </si>
  <si>
    <t>5.Monat</t>
  </si>
  <si>
    <t>6. Monat</t>
  </si>
  <si>
    <t>4. Monat</t>
  </si>
  <si>
    <t>Summe Jahr</t>
  </si>
  <si>
    <t>Kostenart</t>
  </si>
  <si>
    <t>Summe Betriebsausgaben</t>
  </si>
  <si>
    <t>7. Monat</t>
  </si>
  <si>
    <t>8. Monat</t>
  </si>
  <si>
    <t>9. Monat</t>
  </si>
  <si>
    <t>10. Monat</t>
  </si>
  <si>
    <t>11. Monat</t>
  </si>
  <si>
    <t>12. Monat</t>
  </si>
  <si>
    <t>Personalkosten</t>
  </si>
  <si>
    <t>Betriebliche Kosten</t>
  </si>
  <si>
    <t>Betrag</t>
  </si>
  <si>
    <t>Zinsen [p. a.]</t>
  </si>
  <si>
    <t>Darlehen</t>
  </si>
  <si>
    <t>Fördermittel</t>
  </si>
  <si>
    <t>Position</t>
  </si>
  <si>
    <t>+</t>
  </si>
  <si>
    <t>-</t>
  </si>
  <si>
    <t>Private Ausgaben</t>
  </si>
  <si>
    <t>Sonstige Ausgaben</t>
  </si>
  <si>
    <t>Umsatzerlöse</t>
  </si>
  <si>
    <t>Gesamtkapitalbedarf</t>
  </si>
  <si>
    <t>Barmittel</t>
  </si>
  <si>
    <t>Forderungen</t>
  </si>
  <si>
    <t>4. Jahr</t>
  </si>
  <si>
    <t>Haushaltsgeld</t>
  </si>
  <si>
    <t>Ausgaben für Geld- und Sachvermögen</t>
  </si>
  <si>
    <t>Weitere Einnahmen</t>
  </si>
  <si>
    <t>Erforderlicher Unternehmerlohn</t>
  </si>
  <si>
    <t>Sonstige Einnahmen (Zinsen, Kapitalerträge)</t>
  </si>
  <si>
    <t>Eröffnung</t>
  </si>
  <si>
    <t>Investition in Anlagevermögen</t>
  </si>
  <si>
    <t>Sonstige Guthaben</t>
  </si>
  <si>
    <t>Durchschnittlicher Finanzierungsbedarf</t>
  </si>
  <si>
    <t>Zinssatz in %</t>
  </si>
  <si>
    <t>Umlaufvermögen</t>
  </si>
  <si>
    <t>5. Monat</t>
  </si>
  <si>
    <t>Umsätze (Produkt/Dienstleistung)</t>
  </si>
  <si>
    <t>Manager</t>
  </si>
  <si>
    <t>Angestellter 1</t>
  </si>
  <si>
    <t>Angestellter 2</t>
  </si>
  <si>
    <t>Angestellter 3</t>
  </si>
  <si>
    <t>Personal- und Lohnnebenkosten</t>
  </si>
  <si>
    <t>Gesamtsumme</t>
  </si>
  <si>
    <t>Wareneinsatz</t>
  </si>
  <si>
    <t>WARENEINSATZ (Wert in Euro)</t>
  </si>
  <si>
    <t>Printwerbung</t>
  </si>
  <si>
    <t>Buchhaltung</t>
  </si>
  <si>
    <t>Steuer- und Rechtsberatung</t>
  </si>
  <si>
    <t>Produkt/Dienstleistung 1</t>
  </si>
  <si>
    <t>Produkt/Dienstleistung 2</t>
  </si>
  <si>
    <t>Produkt/Dienstleistung 3</t>
  </si>
  <si>
    <t>Produkt/Dienstleistung 4</t>
  </si>
  <si>
    <t>Produkt/Dienstleistung 5</t>
  </si>
  <si>
    <t>Produkt/Dienstleistung 6</t>
  </si>
  <si>
    <t>Dienstleistungen</t>
  </si>
  <si>
    <t>Bankgebühren</t>
  </si>
  <si>
    <t>KUMULIERTES ERGEBNIS</t>
  </si>
  <si>
    <t>Privatentnahme</t>
  </si>
  <si>
    <t>Sonstige Auszahlungen</t>
  </si>
  <si>
    <t>Kontokorrentkredite</t>
  </si>
  <si>
    <t>Einzahlungen (Umsatz)</t>
  </si>
  <si>
    <t>Auszahlungen (Kosten)</t>
  </si>
  <si>
    <t>Liquiditätssaldo</t>
  </si>
  <si>
    <t>Vermögensbestand</t>
  </si>
  <si>
    <t>Ertragssteuern</t>
  </si>
  <si>
    <t>ERGEBNIS VOR STEUERN</t>
  </si>
  <si>
    <t>ERGEBNIS NACH STEUERN</t>
  </si>
  <si>
    <t>Afa</t>
  </si>
  <si>
    <t>ABSCHREIBUNG</t>
  </si>
  <si>
    <t>Umsatzrendite</t>
  </si>
  <si>
    <t>Eigenkapitalrendite</t>
  </si>
  <si>
    <t>Gesamtkapitalrendite</t>
  </si>
  <si>
    <t>Wachstum</t>
  </si>
  <si>
    <t>Umsatz</t>
  </si>
  <si>
    <t>Ertrag</t>
  </si>
  <si>
    <t>Fremdleistungen</t>
  </si>
  <si>
    <t>Lieferung / Herstellung</t>
  </si>
  <si>
    <t>Aktiva</t>
  </si>
  <si>
    <t>Immaterielle Vermögensgegenstände</t>
  </si>
  <si>
    <t>Sachanlagen</t>
  </si>
  <si>
    <t>Finanzanlagen</t>
  </si>
  <si>
    <t>Rechnungsabgrenzungsposten</t>
  </si>
  <si>
    <t>Forderungen u. sonst. Vermögensgegenstände</t>
  </si>
  <si>
    <t>Wertpapiere</t>
  </si>
  <si>
    <t>Kassenbestand, Bundesbankguthaben, …</t>
  </si>
  <si>
    <t>Passiva</t>
  </si>
  <si>
    <t>Gezeichnetes Kapital</t>
  </si>
  <si>
    <t>Kapitalrücklage</t>
  </si>
  <si>
    <t>Gewinnrücklagen</t>
  </si>
  <si>
    <t>Gewinn- / Verlustvortrag</t>
  </si>
  <si>
    <t>Jahresüberschuss/-fehlbetrag</t>
  </si>
  <si>
    <t xml:space="preserve">Eigenkapital </t>
  </si>
  <si>
    <t>Rückstellungen</t>
  </si>
  <si>
    <t>Verbindlichkeiten</t>
  </si>
  <si>
    <t>Bilanzsumme</t>
  </si>
  <si>
    <t>Bundesbankguthaben</t>
  </si>
  <si>
    <t>Vermögensgegenstände</t>
  </si>
  <si>
    <t>Fahrzeuge</t>
  </si>
  <si>
    <t>Steuern</t>
  </si>
  <si>
    <t>Finanzanlagen (kurzfristig liquidierbar)</t>
  </si>
  <si>
    <t>Abschreibung</t>
  </si>
  <si>
    <t>Waren / Vorräte</t>
  </si>
  <si>
    <t>Deckungslücke (Eigenkapitalanteil)</t>
  </si>
  <si>
    <t>Haftpflichtversicherung</t>
  </si>
  <si>
    <t>ausfüllbare Felder</t>
  </si>
  <si>
    <t>vorgegebene oder berechnete Felder</t>
  </si>
  <si>
    <t>Ergebnisfelder</t>
  </si>
  <si>
    <t>Kennzahlen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</si>
</sst>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#,##0_ ;[Red]\-#,##0\ "/>
    <numFmt numFmtId="181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30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sz val="9"/>
      <color indexed="53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4" fontId="3" fillId="2" borderId="1" xfId="0" applyNumberFormat="1" applyFont="1" applyFill="1" applyBorder="1" applyAlignment="1"/>
    <xf numFmtId="4" fontId="4" fillId="0" borderId="0" xfId="0" applyNumberFormat="1" applyFont="1" applyAlignment="1"/>
    <xf numFmtId="4" fontId="3" fillId="2" borderId="2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2" borderId="2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left" vertical="center"/>
    </xf>
    <xf numFmtId="4" fontId="4" fillId="2" borderId="0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/>
    <xf numFmtId="4" fontId="4" fillId="2" borderId="5" xfId="0" applyNumberFormat="1" applyFont="1" applyFill="1" applyBorder="1" applyAlignment="1"/>
    <xf numFmtId="4" fontId="4" fillId="3" borderId="1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4" fontId="3" fillId="2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Alignment="1"/>
    <xf numFmtId="0" fontId="4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right"/>
    </xf>
    <xf numFmtId="4" fontId="4" fillId="0" borderId="6" xfId="0" applyNumberFormat="1" applyFont="1" applyBorder="1" applyAlignment="1"/>
    <xf numFmtId="0" fontId="3" fillId="2" borderId="2" xfId="0" applyFont="1" applyFill="1" applyBorder="1" applyAlignment="1">
      <alignment horizontal="right"/>
    </xf>
    <xf numFmtId="0" fontId="4" fillId="0" borderId="7" xfId="0" applyFont="1" applyBorder="1" applyAlignment="1"/>
    <xf numFmtId="4" fontId="6" fillId="0" borderId="0" xfId="0" applyNumberFormat="1" applyFont="1"/>
    <xf numFmtId="4" fontId="4" fillId="0" borderId="7" xfId="0" applyNumberFormat="1" applyFont="1" applyBorder="1" applyAlignment="1"/>
    <xf numFmtId="4" fontId="4" fillId="2" borderId="8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/>
    <xf numFmtId="4" fontId="4" fillId="2" borderId="9" xfId="0" applyNumberFormat="1" applyFont="1" applyFill="1" applyBorder="1" applyAlignment="1"/>
    <xf numFmtId="4" fontId="3" fillId="2" borderId="3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/>
    <xf numFmtId="4" fontId="3" fillId="2" borderId="10" xfId="0" applyNumberFormat="1" applyFont="1" applyFill="1" applyBorder="1" applyAlignment="1"/>
    <xf numFmtId="4" fontId="3" fillId="2" borderId="2" xfId="0" applyNumberFormat="1" applyFont="1" applyFill="1" applyBorder="1" applyAlignment="1"/>
    <xf numFmtId="0" fontId="4" fillId="0" borderId="0" xfId="0" applyFont="1"/>
    <xf numFmtId="3" fontId="9" fillId="0" borderId="0" xfId="0" applyNumberFormat="1" applyFont="1"/>
    <xf numFmtId="0" fontId="9" fillId="0" borderId="0" xfId="0" applyFont="1"/>
    <xf numFmtId="3" fontId="9" fillId="0" borderId="0" xfId="0" applyNumberFormat="1" applyFont="1" applyAlignment="1">
      <alignment horizontal="left"/>
    </xf>
    <xf numFmtId="4" fontId="9" fillId="0" borderId="0" xfId="0" applyNumberFormat="1" applyFont="1"/>
    <xf numFmtId="3" fontId="4" fillId="0" borderId="0" xfId="0" applyNumberFormat="1" applyFont="1"/>
    <xf numFmtId="3" fontId="11" fillId="0" borderId="0" xfId="0" applyNumberFormat="1" applyFont="1"/>
    <xf numFmtId="3" fontId="10" fillId="0" borderId="0" xfId="0" applyNumberFormat="1" applyFont="1"/>
    <xf numFmtId="3" fontId="3" fillId="0" borderId="0" xfId="0" applyNumberFormat="1" applyFont="1"/>
    <xf numFmtId="167" fontId="9" fillId="0" borderId="0" xfId="0" applyNumberFormat="1" applyFont="1"/>
    <xf numFmtId="0" fontId="3" fillId="0" borderId="0" xfId="0" applyFont="1"/>
    <xf numFmtId="181" fontId="4" fillId="0" borderId="0" xfId="0" applyNumberFormat="1" applyFont="1"/>
    <xf numFmtId="181" fontId="4" fillId="0" borderId="0" xfId="0" applyNumberFormat="1" applyFont="1" applyAlignment="1">
      <alignment horizontal="right"/>
    </xf>
    <xf numFmtId="0" fontId="3" fillId="2" borderId="5" xfId="0" applyFont="1" applyFill="1" applyBorder="1"/>
    <xf numFmtId="0" fontId="3" fillId="2" borderId="10" xfId="0" applyFont="1" applyFill="1" applyBorder="1"/>
    <xf numFmtId="0" fontId="3" fillId="2" borderId="2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9" fillId="3" borderId="1" xfId="0" applyNumberFormat="1" applyFont="1" applyFill="1" applyBorder="1"/>
    <xf numFmtId="0" fontId="9" fillId="3" borderId="1" xfId="0" applyFont="1" applyFill="1" applyBorder="1"/>
    <xf numFmtId="4" fontId="8" fillId="3" borderId="1" xfId="0" applyNumberFormat="1" applyFont="1" applyFill="1" applyBorder="1"/>
    <xf numFmtId="3" fontId="4" fillId="3" borderId="1" xfId="0" applyNumberFormat="1" applyFont="1" applyFill="1" applyBorder="1"/>
    <xf numFmtId="4" fontId="4" fillId="3" borderId="1" xfId="0" applyNumberFormat="1" applyFont="1" applyFill="1" applyBorder="1"/>
    <xf numFmtId="3" fontId="11" fillId="3" borderId="1" xfId="0" applyNumberFormat="1" applyFont="1" applyFill="1" applyBorder="1"/>
    <xf numFmtId="3" fontId="10" fillId="3" borderId="1" xfId="0" applyNumberFormat="1" applyFont="1" applyFill="1" applyBorder="1"/>
    <xf numFmtId="181" fontId="3" fillId="3" borderId="1" xfId="0" applyNumberFormat="1" applyFont="1" applyFill="1" applyBorder="1" applyAlignment="1">
      <alignment horizontal="right"/>
    </xf>
    <xf numFmtId="181" fontId="3" fillId="3" borderId="1" xfId="0" applyNumberFormat="1" applyFont="1" applyFill="1" applyBorder="1"/>
    <xf numFmtId="181" fontId="3" fillId="3" borderId="4" xfId="0" applyNumberFormat="1" applyFont="1" applyFill="1" applyBorder="1" applyAlignment="1">
      <alignment horizontal="right"/>
    </xf>
    <xf numFmtId="181" fontId="3" fillId="3" borderId="4" xfId="0" applyNumberFormat="1" applyFont="1" applyFill="1" applyBorder="1"/>
    <xf numFmtId="0" fontId="4" fillId="3" borderId="1" xfId="0" applyFont="1" applyFill="1" applyBorder="1"/>
    <xf numFmtId="4" fontId="9" fillId="3" borderId="1" xfId="0" applyNumberFormat="1" applyFont="1" applyFill="1" applyBorder="1"/>
    <xf numFmtId="167" fontId="9" fillId="3" borderId="1" xfId="0" applyNumberFormat="1" applyFont="1" applyFill="1" applyBorder="1"/>
    <xf numFmtId="4" fontId="9" fillId="3" borderId="1" xfId="0" applyNumberFormat="1" applyFont="1" applyFill="1" applyBorder="1" applyAlignment="1"/>
    <xf numFmtId="0" fontId="6" fillId="0" borderId="0" xfId="0" applyFont="1"/>
    <xf numFmtId="181" fontId="3" fillId="2" borderId="1" xfId="0" applyNumberFormat="1" applyFont="1" applyFill="1" applyBorder="1" applyAlignment="1">
      <alignment vertical="center"/>
    </xf>
    <xf numFmtId="167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/>
    <xf numFmtId="4" fontId="9" fillId="0" borderId="0" xfId="0" applyNumberFormat="1" applyFont="1" applyFill="1" applyBorder="1"/>
    <xf numFmtId="167" fontId="9" fillId="0" borderId="0" xfId="0" applyNumberFormat="1" applyFont="1" applyFill="1"/>
    <xf numFmtId="3" fontId="4" fillId="0" borderId="0" xfId="0" applyNumberFormat="1" applyFont="1" applyFill="1" applyBorder="1"/>
    <xf numFmtId="4" fontId="4" fillId="0" borderId="0" xfId="0" applyNumberFormat="1" applyFont="1" applyFill="1" applyBorder="1"/>
    <xf numFmtId="3" fontId="4" fillId="0" borderId="0" xfId="0" applyNumberFormat="1" applyFont="1" applyFill="1"/>
    <xf numFmtId="4" fontId="3" fillId="2" borderId="1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left"/>
    </xf>
    <xf numFmtId="4" fontId="12" fillId="3" borderId="1" xfId="0" applyNumberFormat="1" applyFont="1" applyFill="1" applyBorder="1"/>
    <xf numFmtId="4" fontId="12" fillId="0" borderId="0" xfId="0" applyNumberFormat="1" applyFont="1"/>
    <xf numFmtId="167" fontId="12" fillId="3" borderId="1" xfId="0" applyNumberFormat="1" applyFont="1" applyFill="1" applyBorder="1"/>
    <xf numFmtId="4" fontId="12" fillId="0" borderId="0" xfId="0" applyNumberFormat="1" applyFont="1" applyFill="1" applyBorder="1"/>
    <xf numFmtId="4" fontId="10" fillId="0" borderId="0" xfId="0" applyNumberFormat="1" applyFont="1" applyFill="1" applyBorder="1"/>
    <xf numFmtId="181" fontId="10" fillId="0" borderId="0" xfId="0" applyNumberFormat="1" applyFont="1"/>
    <xf numFmtId="10" fontId="4" fillId="3" borderId="1" xfId="1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left"/>
    </xf>
    <xf numFmtId="4" fontId="4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/>
    <xf numFmtId="4" fontId="10" fillId="4" borderId="1" xfId="0" applyNumberFormat="1" applyFont="1" applyFill="1" applyBorder="1"/>
    <xf numFmtId="4" fontId="4" fillId="4" borderId="1" xfId="0" applyNumberFormat="1" applyFont="1" applyFill="1" applyBorder="1"/>
    <xf numFmtId="4" fontId="4" fillId="4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horizontal="right" vertical="center"/>
    </xf>
    <xf numFmtId="0" fontId="6" fillId="2" borderId="10" xfId="0" applyFont="1" applyFill="1" applyBorder="1"/>
    <xf numFmtId="0" fontId="12" fillId="3" borderId="1" xfId="0" applyFont="1" applyFill="1" applyBorder="1" applyProtection="1">
      <protection hidden="1"/>
    </xf>
    <xf numFmtId="0" fontId="4" fillId="3" borderId="1" xfId="0" applyFont="1" applyFill="1" applyBorder="1" applyProtection="1">
      <protection hidden="1"/>
    </xf>
    <xf numFmtId="0" fontId="10" fillId="3" borderId="1" xfId="0" applyFont="1" applyFill="1" applyBorder="1" applyProtection="1">
      <protection hidden="1"/>
    </xf>
    <xf numFmtId="0" fontId="4" fillId="3" borderId="1" xfId="0" applyFont="1" applyFill="1" applyBorder="1" applyAlignment="1" applyProtection="1">
      <alignment wrapText="1"/>
      <protection hidden="1"/>
    </xf>
    <xf numFmtId="4" fontId="4" fillId="0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left" vertical="center"/>
    </xf>
    <xf numFmtId="0" fontId="13" fillId="0" borderId="12" xfId="0" applyFont="1" applyBorder="1" applyAlignment="1"/>
    <xf numFmtId="0" fontId="14" fillId="0" borderId="0" xfId="0" applyFont="1" applyAlignment="1"/>
    <xf numFmtId="0" fontId="13" fillId="3" borderId="12" xfId="0" applyFont="1" applyFill="1" applyBorder="1" applyAlignment="1"/>
    <xf numFmtId="0" fontId="13" fillId="2" borderId="12" xfId="0" applyFont="1" applyFill="1" applyBorder="1" applyAlignment="1"/>
    <xf numFmtId="0" fontId="4" fillId="3" borderId="1" xfId="0" applyFont="1" applyFill="1" applyBorder="1" applyAlignment="1">
      <alignment horizontal="left" vertical="center"/>
    </xf>
    <xf numFmtId="4" fontId="4" fillId="4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0" fillId="0" borderId="5" xfId="0" applyBorder="1" applyAlignment="1"/>
    <xf numFmtId="0" fontId="0" fillId="0" borderId="10" xfId="0" applyBorder="1" applyAlignment="1"/>
    <xf numFmtId="3" fontId="4" fillId="3" borderId="2" xfId="0" applyNumberFormat="1" applyFont="1" applyFill="1" applyBorder="1" applyAlignment="1"/>
    <xf numFmtId="3" fontId="4" fillId="3" borderId="10" xfId="0" applyNumberFormat="1" applyFont="1" applyFill="1" applyBorder="1" applyAlignment="1"/>
    <xf numFmtId="3" fontId="9" fillId="3" borderId="2" xfId="0" applyNumberFormat="1" applyFont="1" applyFill="1" applyBorder="1" applyAlignment="1">
      <alignment horizontal="left"/>
    </xf>
    <xf numFmtId="3" fontId="9" fillId="3" borderId="10" xfId="0" applyNumberFormat="1" applyFont="1" applyFill="1" applyBorder="1" applyAlignment="1">
      <alignment horizontal="left"/>
    </xf>
    <xf numFmtId="0" fontId="7" fillId="5" borderId="0" xfId="0" applyFont="1" applyFill="1" applyAlignment="1">
      <alignment horizontal="left"/>
    </xf>
    <xf numFmtId="3" fontId="10" fillId="3" borderId="1" xfId="0" applyNumberFormat="1" applyFont="1" applyFill="1" applyBorder="1" applyAlignment="1">
      <alignment horizontal="left"/>
    </xf>
    <xf numFmtId="3" fontId="9" fillId="3" borderId="1" xfId="0" applyNumberFormat="1" applyFont="1" applyFill="1" applyBorder="1" applyAlignment="1">
      <alignment horizontal="left"/>
    </xf>
    <xf numFmtId="3" fontId="7" fillId="5" borderId="0" xfId="0" applyNumberFormat="1" applyFont="1" applyFill="1" applyAlignment="1">
      <alignment horizontal="left"/>
    </xf>
    <xf numFmtId="3" fontId="10" fillId="3" borderId="2" xfId="0" applyNumberFormat="1" applyFont="1" applyFill="1" applyBorder="1" applyAlignment="1"/>
    <xf numFmtId="3" fontId="10" fillId="3" borderId="10" xfId="0" applyNumberFormat="1" applyFont="1" applyFill="1" applyBorder="1" applyAlignment="1"/>
    <xf numFmtId="0" fontId="3" fillId="2" borderId="10" xfId="0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10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4" fontId="4" fillId="3" borderId="10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4" fontId="4" fillId="4" borderId="10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4" fontId="4" fillId="3" borderId="2" xfId="0" applyNumberFormat="1" applyFont="1" applyFill="1" applyBorder="1" applyAlignment="1">
      <alignment horizontal="left"/>
    </xf>
    <xf numFmtId="4" fontId="4" fillId="3" borderId="5" xfId="0" applyNumberFormat="1" applyFont="1" applyFill="1" applyBorder="1" applyAlignment="1">
      <alignment horizontal="left"/>
    </xf>
    <xf numFmtId="4" fontId="3" fillId="2" borderId="5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left"/>
    </xf>
    <xf numFmtId="4" fontId="3" fillId="2" borderId="5" xfId="0" applyNumberFormat="1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Finanzanlagen</a:t>
            </a:r>
          </a:p>
        </c:rich>
      </c:tx>
      <c:layout>
        <c:manualLayout>
          <c:xMode val="edge"/>
          <c:yMode val="edge"/>
          <c:x val="0.42781727108055151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464855325064072E-2"/>
          <c:y val="0.35057569643413378"/>
          <c:w val="0.54577511706295134"/>
          <c:h val="0.3534492677163807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731-4BAC-878B-94C094F048DE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31-4BAC-878B-94C094F048D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731-4BAC-878B-94C094F048DE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31-4BAC-878B-94C094F048DE}"/>
              </c:ext>
            </c:extLst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731-4BAC-878B-94C094F048D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31-4BAC-878B-94C094F048DE}"/>
              </c:ext>
            </c:extLst>
          </c:dPt>
          <c:dPt>
            <c:idx val="6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731-4BAC-878B-94C094F048DE}"/>
              </c:ext>
            </c:extLst>
          </c:dPt>
          <c:dPt>
            <c:idx val="7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31-4BAC-878B-94C094F048DE}"/>
              </c:ext>
            </c:extLst>
          </c:dPt>
          <c:cat>
            <c:strRef>
              <c:f>Finanzanlagen!$A$2:$A$9</c:f>
              <c:strCache>
                <c:ptCount val="8"/>
                <c:pt idx="0">
                  <c:v>Sparguthaben</c:v>
                </c:pt>
                <c:pt idx="1">
                  <c:v>Sacheinlagen</c:v>
                </c:pt>
                <c:pt idx="2">
                  <c:v>Barmittel</c:v>
                </c:pt>
                <c:pt idx="3">
                  <c:v>Liquide Mittel</c:v>
                </c:pt>
                <c:pt idx="4">
                  <c:v>Forderungen</c:v>
                </c:pt>
                <c:pt idx="5">
                  <c:v>Wertpapiere</c:v>
                </c:pt>
                <c:pt idx="6">
                  <c:v>Bundesbankguthaben</c:v>
                </c:pt>
                <c:pt idx="7">
                  <c:v>Sonstige Vermögensgegenstände</c:v>
                </c:pt>
              </c:strCache>
            </c:strRef>
          </c:cat>
          <c:val>
            <c:numRef>
              <c:f>Finanzanlagen!$B$2:$B$9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731-4BAC-878B-94C094F048D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731-4BAC-878B-94C094F048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A-1731-4BAC-878B-94C094F048D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731-4BAC-878B-94C094F048D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731-4BAC-878B-94C094F048D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731-4BAC-878B-94C094F048D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731-4BAC-878B-94C094F048D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731-4BAC-878B-94C094F048D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731-4BAC-878B-94C094F048DE}"/>
              </c:ext>
            </c:extLst>
          </c:dPt>
          <c:cat>
            <c:strRef>
              <c:f>Finanzanlagen!$A$2:$A$9</c:f>
              <c:strCache>
                <c:ptCount val="8"/>
                <c:pt idx="0">
                  <c:v>Sparguthaben</c:v>
                </c:pt>
                <c:pt idx="1">
                  <c:v>Sacheinlagen</c:v>
                </c:pt>
                <c:pt idx="2">
                  <c:v>Barmittel</c:v>
                </c:pt>
                <c:pt idx="3">
                  <c:v>Liquide Mittel</c:v>
                </c:pt>
                <c:pt idx="4">
                  <c:v>Forderungen</c:v>
                </c:pt>
                <c:pt idx="5">
                  <c:v>Wertpapiere</c:v>
                </c:pt>
                <c:pt idx="6">
                  <c:v>Bundesbankguthaben</c:v>
                </c:pt>
                <c:pt idx="7">
                  <c:v>Sonstige Vermögensgegenstände</c:v>
                </c:pt>
              </c:strCache>
            </c:strRef>
          </c:cat>
          <c:val>
            <c:numRef>
              <c:f>Finanzanlagen!$C$2:$C$9</c:f>
              <c:numCache>
                <c:formatCode>#,##0.00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11-1731-4BAC-878B-94C094F04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899753492193924"/>
          <c:y val="0.33382789317507416"/>
          <c:w val="0.29991783073130651"/>
          <c:h val="0.452522255192878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Wachstum</a:t>
            </a:r>
          </a:p>
        </c:rich>
      </c:tx>
      <c:layout>
        <c:manualLayout>
          <c:xMode val="edge"/>
          <c:yMode val="edge"/>
          <c:x val="0.44549196368121829"/>
          <c:y val="3.584237285024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21213906894519"/>
          <c:y val="0.20430107526881722"/>
          <c:w val="0.72127283441367118"/>
          <c:h val="0.64874551971326166"/>
        </c:manualLayout>
      </c:layout>
      <c:lineChart>
        <c:grouping val="standard"/>
        <c:varyColors val="0"/>
        <c:ser>
          <c:idx val="0"/>
          <c:order val="0"/>
          <c:tx>
            <c:strRef>
              <c:f>Performance!$A$6</c:f>
              <c:strCache>
                <c:ptCount val="1"/>
                <c:pt idx="0">
                  <c:v>Umsatz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Performance!$C$1:$E$1</c:f>
              <c:strCache>
                <c:ptCount val="3"/>
                <c:pt idx="0">
                  <c:v>2. Jahr</c:v>
                </c:pt>
                <c:pt idx="1">
                  <c:v>3. Jahr</c:v>
                </c:pt>
                <c:pt idx="2">
                  <c:v>4. Jahr</c:v>
                </c:pt>
              </c:strCache>
            </c:strRef>
          </c:cat>
          <c:val>
            <c:numRef>
              <c:f>Performance!$C$6:$E$6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5C-47F8-A8BD-DE801BAD7EC7}"/>
            </c:ext>
          </c:extLst>
        </c:ser>
        <c:ser>
          <c:idx val="1"/>
          <c:order val="1"/>
          <c:tx>
            <c:strRef>
              <c:f>Performance!$A$7</c:f>
              <c:strCache>
                <c:ptCount val="1"/>
                <c:pt idx="0">
                  <c:v>Ertrag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Performance!$C$1:$E$1</c:f>
              <c:strCache>
                <c:ptCount val="3"/>
                <c:pt idx="0">
                  <c:v>2. Jahr</c:v>
                </c:pt>
                <c:pt idx="1">
                  <c:v>3. Jahr</c:v>
                </c:pt>
                <c:pt idx="2">
                  <c:v>4. Jahr</c:v>
                </c:pt>
              </c:strCache>
            </c:strRef>
          </c:cat>
          <c:val>
            <c:numRef>
              <c:f>Performance!$C$7:$E$7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C-47F8-A8BD-DE801BAD7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461376"/>
        <c:axId val="1"/>
      </c:lineChart>
      <c:catAx>
        <c:axId val="59246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2461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08566721581548"/>
          <c:y val="0.46931407942238268"/>
          <c:w val="0.11614497528830313"/>
          <c:h val="0.1407942238267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734860883797054"/>
          <c:y val="3.54609929078014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5286415711947621E-2"/>
          <c:y val="0.20212835954246849"/>
          <c:w val="0.7021276595744681"/>
          <c:h val="0.652484529049371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Kapitalbedarf!$B$11</c:f>
              <c:strCache>
                <c:ptCount val="1"/>
                <c:pt idx="0">
                  <c:v>Gesamtkapitalbedarf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Kapitalbedarf!$C$1:$G$1</c:f>
              <c:strCache>
                <c:ptCount val="5"/>
                <c:pt idx="0">
                  <c:v>Eröffnung</c:v>
                </c:pt>
                <c:pt idx="1">
                  <c:v>1. Jahr</c:v>
                </c:pt>
                <c:pt idx="2">
                  <c:v>2. Jahr</c:v>
                </c:pt>
                <c:pt idx="3">
                  <c:v>3. Jahr</c:v>
                </c:pt>
                <c:pt idx="4">
                  <c:v>4. Jahr</c:v>
                </c:pt>
              </c:strCache>
            </c:strRef>
          </c:cat>
          <c:val>
            <c:numRef>
              <c:f>Kapitalbedarf!$C$11:$G$11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8-444A-86F5-9CD8048E0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462032"/>
        <c:axId val="1"/>
      </c:barChart>
      <c:catAx>
        <c:axId val="59246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2462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3060443764346"/>
          <c:y val="0.50549540961146688"/>
          <c:w val="0.17980107115531752"/>
          <c:h val="6.9597194076941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72084805653705E-2"/>
          <c:y val="9.6525278499936848E-2"/>
          <c:w val="0.58657243816254412"/>
          <c:h val="0.7451751500195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'Private Ausgaben'!$A$15:$E$15</c:f>
              <c:strCache>
                <c:ptCount val="5"/>
                <c:pt idx="0">
                  <c:v>Private Ausgaben pro Jahr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'Private Ausgaben'!$F$1:$I$1</c:f>
              <c:strCache>
                <c:ptCount val="4"/>
                <c:pt idx="0">
                  <c:v>1. Jahr</c:v>
                </c:pt>
                <c:pt idx="1">
                  <c:v>2. Jahr</c:v>
                </c:pt>
                <c:pt idx="2">
                  <c:v>3. Jahr</c:v>
                </c:pt>
                <c:pt idx="3">
                  <c:v>4. Jahr</c:v>
                </c:pt>
              </c:strCache>
            </c:strRef>
          </c:cat>
          <c:val>
            <c:numRef>
              <c:f>'Private Ausgaben'!$F$15:$I$15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D-47C6-AA1A-69D8E41C9486}"/>
            </c:ext>
          </c:extLst>
        </c:ser>
        <c:ser>
          <c:idx val="1"/>
          <c:order val="1"/>
          <c:tx>
            <c:strRef>
              <c:f>'Private Ausgaben'!$A$17:$E$17</c:f>
              <c:strCache>
                <c:ptCount val="5"/>
                <c:pt idx="0">
                  <c:v>Erforderlicher Unternehmerlohn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'Private Ausgaben'!$F$17:$I$17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8D-47C6-AA1A-69D8E41C9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458096"/>
        <c:axId val="1"/>
      </c:barChart>
      <c:catAx>
        <c:axId val="59245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2458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60461285008237"/>
          <c:y val="0.39243180571388553"/>
          <c:w val="0.27924217462932455"/>
          <c:h val="0.155379090587223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Grundstücke und Gebäude</a:t>
            </a:r>
          </a:p>
        </c:rich>
      </c:tx>
      <c:layout>
        <c:manualLayout>
          <c:xMode val="edge"/>
          <c:yMode val="edge"/>
          <c:x val="0.34232365145228216"/>
          <c:y val="4.455445544554455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688796680497924E-2"/>
          <c:y val="0.28217889991418799"/>
          <c:w val="0.61410788381742742"/>
          <c:h val="0.584159827892529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DE4-4C6F-8826-B7AA8B28DEF5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E4-4C6F-8826-B7AA8B28DEF5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DE4-4C6F-8826-B7AA8B28DEF5}"/>
              </c:ext>
            </c:extLst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E4-4C6F-8826-B7AA8B28DEF5}"/>
              </c:ext>
            </c:extLst>
          </c:dPt>
          <c:cat>
            <c:strRef>
              <c:f>Sachanlagen!$A$2:$A$5</c:f>
              <c:strCache>
                <c:ptCount val="4"/>
                <c:pt idx="0">
                  <c:v>Grundstücke</c:v>
                </c:pt>
                <c:pt idx="1">
                  <c:v>Gebäude</c:v>
                </c:pt>
                <c:pt idx="2">
                  <c:v>Umbaumaßnahmen</c:v>
                </c:pt>
                <c:pt idx="3">
                  <c:v>Sonstiges</c:v>
                </c:pt>
              </c:strCache>
            </c:strRef>
          </c:cat>
          <c:val>
            <c:numRef>
              <c:f>Sachanlagen!$B$2:$B$5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E4-4C6F-8826-B7AA8B28D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031077806176759"/>
          <c:y val="0.39267216475869582"/>
          <c:w val="0.21414748946551132"/>
          <c:h val="0.400525608053869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Vermögensgegenstände</a:t>
            </a:r>
          </a:p>
        </c:rich>
      </c:tx>
      <c:layout>
        <c:manualLayout>
          <c:xMode val="edge"/>
          <c:yMode val="edge"/>
          <c:x val="0.35403791917314681"/>
          <c:y val="4.30622009569378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393517067637704E-2"/>
          <c:y val="0.30622009569377989"/>
          <c:w val="0.57350012434516595"/>
          <c:h val="0.531100478468899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E96-476D-87D5-A02492CEF83D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96-476D-87D5-A02492CEF83D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96-476D-87D5-A02492CEF83D}"/>
              </c:ext>
            </c:extLst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96-476D-87D5-A02492CEF83D}"/>
              </c:ext>
            </c:extLst>
          </c:dPt>
          <c:dPt>
            <c:idx val="4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96-476D-87D5-A02492CEF83D}"/>
              </c:ext>
            </c:extLst>
          </c:dPt>
          <c:cat>
            <c:strRef>
              <c:f>Sachanlagen!$A$9:$A$13</c:f>
              <c:strCache>
                <c:ptCount val="5"/>
                <c:pt idx="0">
                  <c:v>Maschinen</c:v>
                </c:pt>
                <c:pt idx="1">
                  <c:v>Installationen und Inbetriebnahme</c:v>
                </c:pt>
                <c:pt idx="2">
                  <c:v>Geschäftseinrichtungen</c:v>
                </c:pt>
                <c:pt idx="3">
                  <c:v>Fahrzeuge</c:v>
                </c:pt>
                <c:pt idx="4">
                  <c:v>Sonstiges</c:v>
                </c:pt>
              </c:strCache>
            </c:strRef>
          </c:cat>
          <c:val>
            <c:numRef>
              <c:f>Sachanlagen!$B$9:$B$13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96-476D-87D5-A02492CEF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342359767891681"/>
          <c:y val="0.13888923139902787"/>
          <c:w val="0.26015473887814311"/>
          <c:h val="0.838385905899586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Vorratsvermögen</a:t>
            </a:r>
          </a:p>
        </c:rich>
      </c:tx>
      <c:layout>
        <c:manualLayout>
          <c:xMode val="edge"/>
          <c:yMode val="edge"/>
          <c:x val="0.39800000000000002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999999999999998E-2"/>
          <c:y val="0.26046511627906976"/>
          <c:w val="0.66600000000000004"/>
          <c:h val="0.61395348837209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CBD-4CEC-A672-D316D1E81CC4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BD-4CEC-A672-D316D1E81CC4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BD-4CEC-A672-D316D1E81CC4}"/>
              </c:ext>
            </c:extLst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BD-4CEC-A672-D316D1E81CC4}"/>
              </c:ext>
            </c:extLst>
          </c:dPt>
          <c:cat>
            <c:strRef>
              <c:f>Vorräte!$A$2:$A$5</c:f>
              <c:strCache>
                <c:ptCount val="4"/>
                <c:pt idx="0">
                  <c:v>Rohstoffe</c:v>
                </c:pt>
                <c:pt idx="1">
                  <c:v>Hilfsstoffe</c:v>
                </c:pt>
                <c:pt idx="2">
                  <c:v>Betriebsstoffe</c:v>
                </c:pt>
                <c:pt idx="3">
                  <c:v>Sonstiges</c:v>
                </c:pt>
              </c:strCache>
            </c:strRef>
          </c:cat>
          <c:val>
            <c:numRef>
              <c:f>Vorräte!$B$2:$B$5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BD-4CEC-A672-D316D1E81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571040496444467"/>
          <c:y val="0.40144230769230771"/>
          <c:w val="0.16138089104202688"/>
          <c:h val="0.36778846153846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Lager</a:t>
            </a:r>
          </a:p>
        </c:rich>
      </c:tx>
      <c:layout>
        <c:manualLayout>
          <c:xMode val="edge"/>
          <c:yMode val="edge"/>
          <c:x val="0.4650706984980170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60415614894464E-2"/>
          <c:y val="0.2962976358942595"/>
          <c:w val="0.58682749116511346"/>
          <c:h val="0.541669115619193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827-4DE7-BC70-EA1DBDD074A4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27-4DE7-BC70-EA1DBDD074A4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827-4DE7-BC70-EA1DBDD074A4}"/>
              </c:ext>
            </c:extLst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27-4DE7-BC70-EA1DBDD074A4}"/>
              </c:ext>
            </c:extLst>
          </c:dPt>
          <c:cat>
            <c:strRef>
              <c:f>Vorräte!$A$9:$A$12</c:f>
              <c:strCache>
                <c:ptCount val="4"/>
                <c:pt idx="0">
                  <c:v>Handelswaren</c:v>
                </c:pt>
                <c:pt idx="1">
                  <c:v>Halbfertige Erzeugnisse</c:v>
                </c:pt>
                <c:pt idx="2">
                  <c:v>Fertige Erzeugnisse</c:v>
                </c:pt>
                <c:pt idx="3">
                  <c:v>Sonstiges</c:v>
                </c:pt>
              </c:strCache>
            </c:strRef>
          </c:cat>
          <c:val>
            <c:numRef>
              <c:f>Vorräte!$B$9:$B$12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27-4DE7-BC70-EA1DBDD07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36253494874179"/>
          <c:y val="0.39952339789267105"/>
          <c:w val="0.24883504193849021"/>
          <c:h val="0.366030418428614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Aktiva</a:t>
            </a:r>
          </a:p>
        </c:rich>
      </c:tx>
      <c:layout>
        <c:manualLayout>
          <c:xMode val="edge"/>
          <c:yMode val="edge"/>
          <c:x val="0.46435533708575444"/>
          <c:y val="4.016064257028112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925007761710771E-2"/>
          <c:y val="0.18072360035297577"/>
          <c:w val="0.55491433893744535"/>
          <c:h val="0.6907657613491519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Bilanz!$A$2</c:f>
              <c:strCache>
                <c:ptCount val="1"/>
                <c:pt idx="0">
                  <c:v>Anlagevermögen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Bilanz!$B$1:$F$1</c:f>
              <c:strCache>
                <c:ptCount val="5"/>
                <c:pt idx="0">
                  <c:v>Eröffnung</c:v>
                </c:pt>
                <c:pt idx="1">
                  <c:v>1. Jahr</c:v>
                </c:pt>
                <c:pt idx="2">
                  <c:v>2. Jahr</c:v>
                </c:pt>
                <c:pt idx="3">
                  <c:v>3. Jahr</c:v>
                </c:pt>
                <c:pt idx="4">
                  <c:v>4. Jahr</c:v>
                </c:pt>
              </c:strCache>
            </c:strRef>
          </c:cat>
          <c:val>
            <c:numRef>
              <c:f>Bilanz!$B$2:$F$2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7-4D38-91AC-039D09304803}"/>
            </c:ext>
          </c:extLst>
        </c:ser>
        <c:ser>
          <c:idx val="1"/>
          <c:order val="1"/>
          <c:tx>
            <c:strRef>
              <c:f>Bilanz!$A$6</c:f>
              <c:strCache>
                <c:ptCount val="1"/>
                <c:pt idx="0">
                  <c:v>Umlaufvermögen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Bilanz!$B$1:$F$1</c:f>
              <c:strCache>
                <c:ptCount val="5"/>
                <c:pt idx="0">
                  <c:v>Eröffnung</c:v>
                </c:pt>
                <c:pt idx="1">
                  <c:v>1. Jahr</c:v>
                </c:pt>
                <c:pt idx="2">
                  <c:v>2. Jahr</c:v>
                </c:pt>
                <c:pt idx="3">
                  <c:v>3. Jahr</c:v>
                </c:pt>
                <c:pt idx="4">
                  <c:v>4. Jahr</c:v>
                </c:pt>
              </c:strCache>
            </c:strRef>
          </c:cat>
          <c:val>
            <c:numRef>
              <c:f>Bilanz!$B$6:$F$6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27-4D38-91AC-039D09304803}"/>
            </c:ext>
          </c:extLst>
        </c:ser>
        <c:ser>
          <c:idx val="2"/>
          <c:order val="2"/>
          <c:tx>
            <c:strRef>
              <c:f>Bilanz!$A$11</c:f>
              <c:strCache>
                <c:ptCount val="1"/>
                <c:pt idx="0">
                  <c:v>Rechnungsabgrenzungsposten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Bilanz!$B$1:$F$1</c:f>
              <c:strCache>
                <c:ptCount val="5"/>
                <c:pt idx="0">
                  <c:v>Eröffnung</c:v>
                </c:pt>
                <c:pt idx="1">
                  <c:v>1. Jahr</c:v>
                </c:pt>
                <c:pt idx="2">
                  <c:v>2. Jahr</c:v>
                </c:pt>
                <c:pt idx="3">
                  <c:v>3. Jahr</c:v>
                </c:pt>
                <c:pt idx="4">
                  <c:v>4. Jahr</c:v>
                </c:pt>
              </c:strCache>
            </c:strRef>
          </c:cat>
          <c:val>
            <c:numRef>
              <c:f>Bilanz!$B$11:$F$11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27-4D38-91AC-039D09304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1628456"/>
        <c:axId val="1"/>
        <c:axId val="0"/>
      </c:bar3DChart>
      <c:catAx>
        <c:axId val="59162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1628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36609558160509"/>
          <c:y val="0.45850622406639002"/>
          <c:w val="0.30748422001803427"/>
          <c:h val="0.24066390041493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Passiva</a:t>
            </a:r>
          </a:p>
        </c:rich>
      </c:tx>
      <c:layout>
        <c:manualLayout>
          <c:xMode val="edge"/>
          <c:yMode val="edge"/>
          <c:x val="0.45576963456491015"/>
          <c:y val="0.0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769306611803829E-2"/>
          <c:y val="0.18000035156318664"/>
          <c:w val="0.55576975263836448"/>
          <c:h val="0.6920013515651397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Bilanz!$A$15</c:f>
              <c:strCache>
                <c:ptCount val="1"/>
                <c:pt idx="0">
                  <c:v>Eigenkapital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Bilanz!$B$1:$F$1</c:f>
              <c:strCache>
                <c:ptCount val="5"/>
                <c:pt idx="0">
                  <c:v>Eröffnung</c:v>
                </c:pt>
                <c:pt idx="1">
                  <c:v>1. Jahr</c:v>
                </c:pt>
                <c:pt idx="2">
                  <c:v>2. Jahr</c:v>
                </c:pt>
                <c:pt idx="3">
                  <c:v>3. Jahr</c:v>
                </c:pt>
                <c:pt idx="4">
                  <c:v>4. Jahr</c:v>
                </c:pt>
              </c:strCache>
            </c:strRef>
          </c:cat>
          <c:val>
            <c:numRef>
              <c:f>Bilanz!$B$15:$F$15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7-4F82-A99E-2AAEA8C065A5}"/>
            </c:ext>
          </c:extLst>
        </c:ser>
        <c:ser>
          <c:idx val="1"/>
          <c:order val="1"/>
          <c:tx>
            <c:strRef>
              <c:f>Bilanz!$A$21</c:f>
              <c:strCache>
                <c:ptCount val="1"/>
                <c:pt idx="0">
                  <c:v>Rückstellungen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Bilanz!$B$1:$F$1</c:f>
              <c:strCache>
                <c:ptCount val="5"/>
                <c:pt idx="0">
                  <c:v>Eröffnung</c:v>
                </c:pt>
                <c:pt idx="1">
                  <c:v>1. Jahr</c:v>
                </c:pt>
                <c:pt idx="2">
                  <c:v>2. Jahr</c:v>
                </c:pt>
                <c:pt idx="3">
                  <c:v>3. Jahr</c:v>
                </c:pt>
                <c:pt idx="4">
                  <c:v>4. Jahr</c:v>
                </c:pt>
              </c:strCache>
            </c:strRef>
          </c:cat>
          <c:val>
            <c:numRef>
              <c:f>Bilanz!$B$21:$F$21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7-4F82-A99E-2AAEA8C065A5}"/>
            </c:ext>
          </c:extLst>
        </c:ser>
        <c:ser>
          <c:idx val="2"/>
          <c:order val="2"/>
          <c:tx>
            <c:strRef>
              <c:f>Bilanz!$A$22</c:f>
              <c:strCache>
                <c:ptCount val="1"/>
                <c:pt idx="0">
                  <c:v>Verbindlichkeiten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Bilanz!$B$1:$F$1</c:f>
              <c:strCache>
                <c:ptCount val="5"/>
                <c:pt idx="0">
                  <c:v>Eröffnung</c:v>
                </c:pt>
                <c:pt idx="1">
                  <c:v>1. Jahr</c:v>
                </c:pt>
                <c:pt idx="2">
                  <c:v>2. Jahr</c:v>
                </c:pt>
                <c:pt idx="3">
                  <c:v>3. Jahr</c:v>
                </c:pt>
                <c:pt idx="4">
                  <c:v>4. Jahr</c:v>
                </c:pt>
              </c:strCache>
            </c:strRef>
          </c:cat>
          <c:val>
            <c:numRef>
              <c:f>Bilanz!$B$22:$F$22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47-4F82-A99E-2AAEA8C065A5}"/>
            </c:ext>
          </c:extLst>
        </c:ser>
        <c:ser>
          <c:idx val="3"/>
          <c:order val="3"/>
          <c:tx>
            <c:strRef>
              <c:f>Bilanz!$A$23</c:f>
              <c:strCache>
                <c:ptCount val="1"/>
                <c:pt idx="0">
                  <c:v>Rechnungsabgrenzungsposten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Bilanz!$B$1:$F$1</c:f>
              <c:strCache>
                <c:ptCount val="5"/>
                <c:pt idx="0">
                  <c:v>Eröffnung</c:v>
                </c:pt>
                <c:pt idx="1">
                  <c:v>1. Jahr</c:v>
                </c:pt>
                <c:pt idx="2">
                  <c:v>2. Jahr</c:v>
                </c:pt>
                <c:pt idx="3">
                  <c:v>3. Jahr</c:v>
                </c:pt>
                <c:pt idx="4">
                  <c:v>4. Jahr</c:v>
                </c:pt>
              </c:strCache>
            </c:strRef>
          </c:cat>
          <c:val>
            <c:numRef>
              <c:f>Bilanz!$B$23:$F$23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47-4F82-A99E-2AAEA8C06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1626816"/>
        <c:axId val="1"/>
        <c:axId val="0"/>
      </c:bar3DChart>
      <c:catAx>
        <c:axId val="59162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1626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816546762589923"/>
          <c:y val="0.42061855670103093"/>
          <c:w val="0.30665467625899279"/>
          <c:h val="0.31546391752577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Betriebsausgaben</a:t>
            </a:r>
          </a:p>
        </c:rich>
      </c:tx>
      <c:layout>
        <c:manualLayout>
          <c:xMode val="edge"/>
          <c:yMode val="edge"/>
          <c:x val="0.43456162608829907"/>
          <c:y val="3.52597960653148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3367217280813214E-2"/>
          <c:y val="0.14103873744619799"/>
          <c:w val="0.78144853875476494"/>
          <c:h val="0.7463299856527977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Betriebsausgaben!$A$3</c:f>
              <c:strCache>
                <c:ptCount val="1"/>
                <c:pt idx="0">
                  <c:v>Personalkosten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(Betriebsausgaben!$A$1,Betriebsausgaben!$A$10,Betriebsausgaben!$A$19,Betriebsausgaben!$A$28)</c:f>
              <c:strCache>
                <c:ptCount val="4"/>
                <c:pt idx="0">
                  <c:v>1. Jahr</c:v>
                </c:pt>
                <c:pt idx="1">
                  <c:v>2. Jahr</c:v>
                </c:pt>
                <c:pt idx="2">
                  <c:v>3. Jahr</c:v>
                </c:pt>
                <c:pt idx="3">
                  <c:v>4. Jahr</c:v>
                </c:pt>
              </c:strCache>
            </c:strRef>
          </c:cat>
          <c:val>
            <c:numRef>
              <c:f>(Betriebsausgaben!$B$3,Betriebsausgaben!$B$12,Betriebsausgaben!$B$21,Betriebsausgaben!$B$30)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BD-435F-915C-5EEBB54749E2}"/>
            </c:ext>
          </c:extLst>
        </c:ser>
        <c:ser>
          <c:idx val="1"/>
          <c:order val="1"/>
          <c:tx>
            <c:strRef>
              <c:f>Betriebsausgaben!$A$4</c:f>
              <c:strCache>
                <c:ptCount val="1"/>
                <c:pt idx="0">
                  <c:v>Abschreibung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(Betriebsausgaben!$B$4,Betriebsausgaben!$B$13,Betriebsausgaben!$B$22,Betriebsausgaben!$B$31)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BD-435F-915C-5EEBB54749E2}"/>
            </c:ext>
          </c:extLst>
        </c:ser>
        <c:ser>
          <c:idx val="2"/>
          <c:order val="2"/>
          <c:tx>
            <c:strRef>
              <c:f>Betriebsausgaben!$A$5</c:f>
              <c:strCache>
                <c:ptCount val="1"/>
                <c:pt idx="0">
                  <c:v>Betriebliche Kosten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(Betriebsausgaben!$B$5,Betriebsausgaben!$B$14,Betriebsausgaben!$B$23,Betriebsausgaben!$B$32)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BD-435F-915C-5EEBB54749E2}"/>
            </c:ext>
          </c:extLst>
        </c:ser>
        <c:ser>
          <c:idx val="3"/>
          <c:order val="3"/>
          <c:tx>
            <c:strRef>
              <c:f>Betriebsausgaben!$A$6</c:f>
              <c:strCache>
                <c:ptCount val="1"/>
                <c:pt idx="0">
                  <c:v>Wareneinsatz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(Betriebsausgaben!$B$6,Betriebsausgaben!$B$15,Betriebsausgaben!$B$24,Betriebsausgaben!$B$33)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BD-435F-915C-5EEBB54749E2}"/>
            </c:ext>
          </c:extLst>
        </c:ser>
        <c:ser>
          <c:idx val="4"/>
          <c:order val="4"/>
          <c:tx>
            <c:strRef>
              <c:f>Betriebsausgaben!$A$7</c:f>
              <c:strCache>
                <c:ptCount val="1"/>
                <c:pt idx="0">
                  <c:v>Finanzkosten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(Betriebsausgaben!$B$7,Betriebsausgaben!$B$16,Betriebsausgaben!$B$25,Betriebsausgaben!$B$34)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BD-435F-915C-5EEBB5474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1623208"/>
        <c:axId val="1"/>
        <c:axId val="0"/>
      </c:bar3DChart>
      <c:catAx>
        <c:axId val="59162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1623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330997812195919"/>
          <c:y val="0.41704780406886782"/>
          <c:w val="0.13178302247725573"/>
          <c:h val="0.289193732748484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Kennzahlen</a:t>
            </a:r>
          </a:p>
        </c:rich>
      </c:tx>
      <c:layout>
        <c:manualLayout>
          <c:xMode val="edge"/>
          <c:yMode val="edge"/>
          <c:x val="0.44105525747334678"/>
          <c:y val="3.61302205645346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4884631551514"/>
          <c:y val="0.20594219636863165"/>
          <c:w val="0.60755815126796608"/>
          <c:h val="0.64673075701728178"/>
        </c:manualLayout>
      </c:layout>
      <c:lineChart>
        <c:grouping val="standard"/>
        <c:varyColors val="0"/>
        <c:ser>
          <c:idx val="0"/>
          <c:order val="0"/>
          <c:tx>
            <c:strRef>
              <c:f>Performance!$A$2</c:f>
              <c:strCache>
                <c:ptCount val="1"/>
                <c:pt idx="0">
                  <c:v>Umsatzrendite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Performance!$B$1:$E$1</c:f>
              <c:strCache>
                <c:ptCount val="4"/>
                <c:pt idx="0">
                  <c:v>1. Jahr</c:v>
                </c:pt>
                <c:pt idx="1">
                  <c:v>2. Jahr</c:v>
                </c:pt>
                <c:pt idx="2">
                  <c:v>3. Jahr</c:v>
                </c:pt>
                <c:pt idx="3">
                  <c:v>4. Jahr</c:v>
                </c:pt>
              </c:strCache>
            </c:strRef>
          </c:cat>
          <c:val>
            <c:numRef>
              <c:f>Performance!$B$2:$E$2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E-4C9D-9803-5D8C3CD0DEA7}"/>
            </c:ext>
          </c:extLst>
        </c:ser>
        <c:ser>
          <c:idx val="1"/>
          <c:order val="1"/>
          <c:tx>
            <c:strRef>
              <c:f>Performance!$A$3</c:f>
              <c:strCache>
                <c:ptCount val="1"/>
                <c:pt idx="0">
                  <c:v>Eigenkapitalrendite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Performance!$B$3:$E$3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EE-4C9D-9803-5D8C3CD0DEA7}"/>
            </c:ext>
          </c:extLst>
        </c:ser>
        <c:ser>
          <c:idx val="2"/>
          <c:order val="2"/>
          <c:tx>
            <c:strRef>
              <c:f>Performance!$A$4</c:f>
              <c:strCache>
                <c:ptCount val="1"/>
                <c:pt idx="0">
                  <c:v>Gesamtkapitalrendite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Performance!$B$4:$E$4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EE-4C9D-9803-5D8C3CD0D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465312"/>
        <c:axId val="1"/>
      </c:lineChart>
      <c:catAx>
        <c:axId val="59246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2465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412602017425046"/>
          <c:y val="0.4365949752939865"/>
          <c:w val="0.22194737355237787"/>
          <c:h val="0.213768494127346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66675</xdr:rowOff>
    </xdr:from>
    <xdr:to>
      <xdr:col>4</xdr:col>
      <xdr:colOff>661988</xdr:colOff>
      <xdr:row>33</xdr:row>
      <xdr:rowOff>28575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E9C75668-80BA-461D-8E41-D9C737F4A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15</xdr:row>
      <xdr:rowOff>109538</xdr:rowOff>
    </xdr:from>
    <xdr:to>
      <xdr:col>1</xdr:col>
      <xdr:colOff>242888</xdr:colOff>
      <xdr:row>26</xdr:row>
      <xdr:rowOff>42863</xdr:rowOff>
    </xdr:to>
    <xdr:graphicFrame macro="">
      <xdr:nvGraphicFramePr>
        <xdr:cNvPr id="2054" name="Chart 2">
          <a:extLst>
            <a:ext uri="{FF2B5EF4-FFF2-40B4-BE49-F238E27FC236}">
              <a16:creationId xmlns:a16="http://schemas.microsoft.com/office/drawing/2014/main" id="{9554B48B-01C6-451E-BB6D-D43A712B9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26</xdr:row>
      <xdr:rowOff>90488</xdr:rowOff>
    </xdr:from>
    <xdr:to>
      <xdr:col>1</xdr:col>
      <xdr:colOff>242888</xdr:colOff>
      <xdr:row>37</xdr:row>
      <xdr:rowOff>90488</xdr:rowOff>
    </xdr:to>
    <xdr:graphicFrame macro="">
      <xdr:nvGraphicFramePr>
        <xdr:cNvPr id="2055" name="Chart 3">
          <a:extLst>
            <a:ext uri="{FF2B5EF4-FFF2-40B4-BE49-F238E27FC236}">
              <a16:creationId xmlns:a16="http://schemas.microsoft.com/office/drawing/2014/main" id="{CB4F54C7-97CE-4C61-809E-442C611EF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252413</xdr:colOff>
      <xdr:row>15</xdr:row>
      <xdr:rowOff>28575</xdr:rowOff>
    </xdr:from>
    <xdr:to>
      <xdr:col>1</xdr:col>
      <xdr:colOff>866775</xdr:colOff>
      <xdr:row>28</xdr:row>
      <xdr:rowOff>90488</xdr:rowOff>
    </xdr:to>
    <xdr:graphicFrame macro="">
      <xdr:nvGraphicFramePr>
        <xdr:cNvPr id="3077" name="Chart 1">
          <a:extLst>
            <a:ext uri="{FF2B5EF4-FFF2-40B4-BE49-F238E27FC236}">
              <a16:creationId xmlns:a16="http://schemas.microsoft.com/office/drawing/2014/main" id="{02288759-F9C2-4A1F-81A3-168437B3A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29</xdr:row>
      <xdr:rowOff>19050</xdr:rowOff>
    </xdr:from>
    <xdr:to>
      <xdr:col>1</xdr:col>
      <xdr:colOff>866775</xdr:colOff>
      <xdr:row>42</xdr:row>
      <xdr:rowOff>90488</xdr:rowOff>
    </xdr:to>
    <xdr:graphicFrame macro="">
      <xdr:nvGraphicFramePr>
        <xdr:cNvPr id="3078" name="Chart 2">
          <a:extLst>
            <a:ext uri="{FF2B5EF4-FFF2-40B4-BE49-F238E27FC236}">
              <a16:creationId xmlns:a16="http://schemas.microsoft.com/office/drawing/2014/main" id="{4DD3F619-31D7-42CC-BA96-09ADE73B7E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71438</xdr:colOff>
      <xdr:row>0</xdr:row>
      <xdr:rowOff>19050</xdr:rowOff>
    </xdr:from>
    <xdr:to>
      <xdr:col>12</xdr:col>
      <xdr:colOff>466725</xdr:colOff>
      <xdr:row>15</xdr:row>
      <xdr:rowOff>100013</xdr:rowOff>
    </xdr:to>
    <xdr:graphicFrame macro="">
      <xdr:nvGraphicFramePr>
        <xdr:cNvPr id="4101" name="Chart 1">
          <a:extLst>
            <a:ext uri="{FF2B5EF4-FFF2-40B4-BE49-F238E27FC236}">
              <a16:creationId xmlns:a16="http://schemas.microsoft.com/office/drawing/2014/main" id="{E98AE821-8DA3-462E-A09A-7CD396B5E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71438</xdr:colOff>
      <xdr:row>15</xdr:row>
      <xdr:rowOff>128588</xdr:rowOff>
    </xdr:from>
    <xdr:to>
      <xdr:col>12</xdr:col>
      <xdr:colOff>481013</xdr:colOff>
      <xdr:row>31</xdr:row>
      <xdr:rowOff>76200</xdr:rowOff>
    </xdr:to>
    <xdr:graphicFrame macro="">
      <xdr:nvGraphicFramePr>
        <xdr:cNvPr id="4102" name="Chart 2">
          <a:extLst>
            <a:ext uri="{FF2B5EF4-FFF2-40B4-BE49-F238E27FC236}">
              <a16:creationId xmlns:a16="http://schemas.microsoft.com/office/drawing/2014/main" id="{0D24287E-E3E5-4996-8BAA-1EFDBB7751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481013</xdr:colOff>
      <xdr:row>35</xdr:row>
      <xdr:rowOff>100013</xdr:rowOff>
    </xdr:from>
    <xdr:to>
      <xdr:col>7</xdr:col>
      <xdr:colOff>909638</xdr:colOff>
      <xdr:row>56</xdr:row>
      <xdr:rowOff>128588</xdr:rowOff>
    </xdr:to>
    <xdr:graphicFrame macro="">
      <xdr:nvGraphicFramePr>
        <xdr:cNvPr id="6148" name="Chart 2">
          <a:extLst>
            <a:ext uri="{FF2B5EF4-FFF2-40B4-BE49-F238E27FC236}">
              <a16:creationId xmlns:a16="http://schemas.microsoft.com/office/drawing/2014/main" id="{505DFD46-928B-42EC-A962-6217637BD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8</xdr:row>
      <xdr:rowOff>119063</xdr:rowOff>
    </xdr:from>
    <xdr:to>
      <xdr:col>4</xdr:col>
      <xdr:colOff>776288</xdr:colOff>
      <xdr:row>26</xdr:row>
      <xdr:rowOff>90488</xdr:rowOff>
    </xdr:to>
    <xdr:graphicFrame macro="">
      <xdr:nvGraphicFramePr>
        <xdr:cNvPr id="7173" name="Chart 1">
          <a:extLst>
            <a:ext uri="{FF2B5EF4-FFF2-40B4-BE49-F238E27FC236}">
              <a16:creationId xmlns:a16="http://schemas.microsoft.com/office/drawing/2014/main" id="{95B2DA9F-1B9E-41D4-B578-ECD8A646E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27</xdr:row>
      <xdr:rowOff>9525</xdr:rowOff>
    </xdr:from>
    <xdr:to>
      <xdr:col>4</xdr:col>
      <xdr:colOff>776288</xdr:colOff>
      <xdr:row>44</xdr:row>
      <xdr:rowOff>138113</xdr:rowOff>
    </xdr:to>
    <xdr:graphicFrame macro="">
      <xdr:nvGraphicFramePr>
        <xdr:cNvPr id="7174" name="Chart 2">
          <a:extLst>
            <a:ext uri="{FF2B5EF4-FFF2-40B4-BE49-F238E27FC236}">
              <a16:creationId xmlns:a16="http://schemas.microsoft.com/office/drawing/2014/main" id="{67F67B1C-0F36-477E-B600-C169647CB0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12</xdr:row>
      <xdr:rowOff>138113</xdr:rowOff>
    </xdr:from>
    <xdr:to>
      <xdr:col>5</xdr:col>
      <xdr:colOff>823913</xdr:colOff>
      <xdr:row>30</xdr:row>
      <xdr:rowOff>80963</xdr:rowOff>
    </xdr:to>
    <xdr:graphicFrame macro="">
      <xdr:nvGraphicFramePr>
        <xdr:cNvPr id="8195" name="Chart 1">
          <a:extLst>
            <a:ext uri="{FF2B5EF4-FFF2-40B4-BE49-F238E27FC236}">
              <a16:creationId xmlns:a16="http://schemas.microsoft.com/office/drawing/2014/main" id="{0156FAAE-D63D-4B9A-ADC7-5DA88E6C73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223838</xdr:colOff>
      <xdr:row>18</xdr:row>
      <xdr:rowOff>47625</xdr:rowOff>
    </xdr:from>
    <xdr:to>
      <xdr:col>8</xdr:col>
      <xdr:colOff>266700</xdr:colOff>
      <xdr:row>34</xdr:row>
      <xdr:rowOff>76200</xdr:rowOff>
    </xdr:to>
    <xdr:graphicFrame macro="">
      <xdr:nvGraphicFramePr>
        <xdr:cNvPr id="9219" name="Chart 1">
          <a:extLst>
            <a:ext uri="{FF2B5EF4-FFF2-40B4-BE49-F238E27FC236}">
              <a16:creationId xmlns:a16="http://schemas.microsoft.com/office/drawing/2014/main" id="{DA7897CA-4DD9-48C2-92E1-CD81EA5FE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10"/>
  <sheetViews>
    <sheetView showGridLines="0" tabSelected="1" zoomScaleNormal="110" workbookViewId="0">
      <selection activeCell="G30" sqref="G30"/>
    </sheetView>
  </sheetViews>
  <sheetFormatPr baseColWidth="10" defaultColWidth="11.3984375" defaultRowHeight="11.65" x14ac:dyDescent="0.35"/>
  <cols>
    <col min="1" max="1" width="43.1328125" style="18" customWidth="1"/>
    <col min="2" max="3" width="8.86328125" style="18" customWidth="1"/>
    <col min="4" max="16384" width="11.3984375" style="18"/>
  </cols>
  <sheetData>
    <row r="1" spans="1:7" ht="12" thickBot="1" x14ac:dyDescent="0.4">
      <c r="A1" s="80" t="s">
        <v>174</v>
      </c>
      <c r="B1" s="121" t="s">
        <v>104</v>
      </c>
      <c r="C1" s="122"/>
      <c r="F1" s="109"/>
      <c r="G1" s="110" t="s">
        <v>179</v>
      </c>
    </row>
    <row r="2" spans="1:7" ht="12" thickBot="1" x14ac:dyDescent="0.4">
      <c r="A2" s="82" t="s">
        <v>31</v>
      </c>
      <c r="B2" s="120">
        <v>0</v>
      </c>
      <c r="C2" s="120"/>
      <c r="F2" s="111"/>
      <c r="G2" s="110" t="s">
        <v>180</v>
      </c>
    </row>
    <row r="3" spans="1:7" ht="12" thickBot="1" x14ac:dyDescent="0.4">
      <c r="A3" s="82" t="s">
        <v>32</v>
      </c>
      <c r="B3" s="120">
        <v>0</v>
      </c>
      <c r="C3" s="120"/>
      <c r="F3" s="112"/>
      <c r="G3" s="110" t="s">
        <v>181</v>
      </c>
    </row>
    <row r="4" spans="1:7" x14ac:dyDescent="0.35">
      <c r="A4" s="90" t="s">
        <v>96</v>
      </c>
      <c r="B4" s="117">
        <v>0</v>
      </c>
      <c r="C4" s="118"/>
    </row>
    <row r="5" spans="1:7" x14ac:dyDescent="0.35">
      <c r="A5" s="82" t="s">
        <v>33</v>
      </c>
      <c r="B5" s="120">
        <v>0</v>
      </c>
      <c r="C5" s="120"/>
    </row>
    <row r="6" spans="1:7" x14ac:dyDescent="0.35">
      <c r="A6" s="82" t="s">
        <v>97</v>
      </c>
      <c r="B6" s="120">
        <v>0</v>
      </c>
      <c r="C6" s="120"/>
    </row>
    <row r="7" spans="1:7" x14ac:dyDescent="0.35">
      <c r="A7" s="90" t="s">
        <v>158</v>
      </c>
      <c r="B7" s="117">
        <v>0</v>
      </c>
      <c r="C7" s="118"/>
    </row>
    <row r="8" spans="1:7" ht="12" customHeight="1" x14ac:dyDescent="0.35">
      <c r="A8" s="90" t="s">
        <v>170</v>
      </c>
      <c r="B8" s="117">
        <v>0</v>
      </c>
      <c r="C8" s="118"/>
    </row>
    <row r="9" spans="1:7" x14ac:dyDescent="0.35">
      <c r="A9" s="82" t="s">
        <v>34</v>
      </c>
      <c r="B9" s="120">
        <v>0</v>
      </c>
      <c r="C9" s="120"/>
    </row>
    <row r="10" spans="1:7" x14ac:dyDescent="0.35">
      <c r="A10" s="3" t="s">
        <v>45</v>
      </c>
      <c r="B10" s="119">
        <f>SUM(B2:C9)</f>
        <v>0</v>
      </c>
      <c r="C10" s="119"/>
    </row>
  </sheetData>
  <mergeCells count="10">
    <mergeCell ref="B8:C8"/>
    <mergeCell ref="B10:C10"/>
    <mergeCell ref="B5:C5"/>
    <mergeCell ref="B6:C6"/>
    <mergeCell ref="B9:C9"/>
    <mergeCell ref="B1:C1"/>
    <mergeCell ref="B2:C2"/>
    <mergeCell ref="B7:C7"/>
    <mergeCell ref="B3:C3"/>
    <mergeCell ref="B4:C4"/>
  </mergeCells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N15"/>
  <sheetViews>
    <sheetView showGridLines="0" zoomScaleNormal="110" workbookViewId="0">
      <selection activeCell="K1" sqref="K1"/>
    </sheetView>
  </sheetViews>
  <sheetFormatPr baseColWidth="10" defaultColWidth="11.3984375" defaultRowHeight="11.65" x14ac:dyDescent="0.35"/>
  <cols>
    <col min="1" max="1" width="2.265625" style="18" customWidth="1"/>
    <col min="2" max="2" width="37.1328125" style="18" bestFit="1" customWidth="1"/>
    <col min="3" max="8" width="13.3984375" style="18" customWidth="1"/>
    <col min="9" max="16384" width="11.3984375" style="18"/>
  </cols>
  <sheetData>
    <row r="1" spans="1:14" ht="12" customHeight="1" thickBot="1" x14ac:dyDescent="0.4">
      <c r="A1" s="138" t="s">
        <v>89</v>
      </c>
      <c r="B1" s="139"/>
      <c r="C1" s="17" t="s">
        <v>104</v>
      </c>
      <c r="D1" s="17" t="s">
        <v>65</v>
      </c>
      <c r="E1" s="17" t="s">
        <v>66</v>
      </c>
      <c r="F1" s="17" t="s">
        <v>67</v>
      </c>
      <c r="G1" s="17" t="s">
        <v>98</v>
      </c>
      <c r="H1" s="17" t="s">
        <v>45</v>
      </c>
      <c r="M1" s="109"/>
      <c r="N1" s="110" t="s">
        <v>179</v>
      </c>
    </row>
    <row r="2" spans="1:14" ht="12" thickBot="1" x14ac:dyDescent="0.4">
      <c r="A2" s="15"/>
      <c r="B2" s="15" t="s">
        <v>105</v>
      </c>
      <c r="C2" s="15">
        <f>Bilanz!B2</f>
        <v>0</v>
      </c>
      <c r="D2" s="15">
        <f>Bilanz!C2-Bilanz!B2</f>
        <v>0</v>
      </c>
      <c r="E2" s="15">
        <f>Bilanz!D2-Bilanz!C2</f>
        <v>0</v>
      </c>
      <c r="F2" s="15">
        <f>Bilanz!E2-Bilanz!D2</f>
        <v>0</v>
      </c>
      <c r="G2" s="15">
        <f>Bilanz!F2-Bilanz!E2</f>
        <v>0</v>
      </c>
      <c r="H2" s="15">
        <f>SUM(C2:G2)</f>
        <v>0</v>
      </c>
      <c r="M2" s="111"/>
      <c r="N2" s="110" t="s">
        <v>180</v>
      </c>
    </row>
    <row r="3" spans="1:14" ht="12" thickBot="1" x14ac:dyDescent="0.4">
      <c r="A3" s="20" t="s">
        <v>90</v>
      </c>
      <c r="B3" s="15" t="s">
        <v>118</v>
      </c>
      <c r="C3" s="15">
        <f>Bilanz!B7</f>
        <v>0</v>
      </c>
      <c r="D3" s="15">
        <f>Betriebsausgaben!B6</f>
        <v>0</v>
      </c>
      <c r="E3" s="15">
        <f>Betriebsausgaben!B15</f>
        <v>0</v>
      </c>
      <c r="F3" s="15">
        <f>Betriebsausgaben!B24</f>
        <v>0</v>
      </c>
      <c r="G3" s="15">
        <f>Betriebsausgaben!C24</f>
        <v>0</v>
      </c>
      <c r="H3" s="15">
        <f>SUM(C3:G3)</f>
        <v>0</v>
      </c>
      <c r="M3" s="112"/>
      <c r="N3" s="110" t="s">
        <v>181</v>
      </c>
    </row>
    <row r="4" spans="1:14" x14ac:dyDescent="0.35">
      <c r="A4" s="20" t="s">
        <v>90</v>
      </c>
      <c r="B4" s="15" t="s">
        <v>106</v>
      </c>
      <c r="C4" s="15">
        <f>Bilanz!B8+Bilanz!B9+Bilanz!B10</f>
        <v>0</v>
      </c>
      <c r="D4" s="15">
        <f>Bilanz!C8+Bilanz!C9+Bilanz!C10</f>
        <v>0</v>
      </c>
      <c r="E4" s="15">
        <f>Bilanz!D8+Bilanz!D9+Bilanz!D10</f>
        <v>0</v>
      </c>
      <c r="F4" s="15">
        <f>Bilanz!E8+Bilanz!E9+Bilanz!E10</f>
        <v>0</v>
      </c>
      <c r="G4" s="15">
        <f>Bilanz!F8+Bilanz!F9+Bilanz!F10</f>
        <v>0</v>
      </c>
      <c r="H4" s="15">
        <f t="shared" ref="H4:H10" si="0">SUM(C4:G4)</f>
        <v>0</v>
      </c>
    </row>
    <row r="5" spans="1:14" x14ac:dyDescent="0.35">
      <c r="A5" s="20" t="s">
        <v>90</v>
      </c>
      <c r="B5" s="15" t="s">
        <v>83</v>
      </c>
      <c r="C5" s="15"/>
      <c r="D5" s="15">
        <f>Betriebsausgaben!B3</f>
        <v>0</v>
      </c>
      <c r="E5" s="15">
        <f>Betriebsausgaben!B12</f>
        <v>0</v>
      </c>
      <c r="F5" s="15">
        <f>Betriebsausgaben!B21</f>
        <v>0</v>
      </c>
      <c r="G5" s="15">
        <f>Betriebsausgaben!C21</f>
        <v>0</v>
      </c>
      <c r="H5" s="15">
        <f t="shared" si="0"/>
        <v>0</v>
      </c>
    </row>
    <row r="6" spans="1:14" x14ac:dyDescent="0.35">
      <c r="A6" s="20" t="s">
        <v>90</v>
      </c>
      <c r="B6" s="15" t="s">
        <v>21</v>
      </c>
      <c r="C6" s="15"/>
      <c r="D6" s="15">
        <f>Betriebsausgaben!B7</f>
        <v>0</v>
      </c>
      <c r="E6" s="15">
        <f>Betriebsausgaben!B16</f>
        <v>0</v>
      </c>
      <c r="F6" s="15">
        <f>Betriebsausgaben!B25</f>
        <v>0</v>
      </c>
      <c r="G6" s="15">
        <f>Betriebsausgaben!C25</f>
        <v>0</v>
      </c>
      <c r="H6" s="15">
        <f t="shared" si="0"/>
        <v>0</v>
      </c>
    </row>
    <row r="7" spans="1:14" x14ac:dyDescent="0.35">
      <c r="A7" s="20" t="s">
        <v>90</v>
      </c>
      <c r="B7" s="15" t="s">
        <v>92</v>
      </c>
      <c r="C7" s="15"/>
      <c r="D7" s="15">
        <f>'Private Ausgaben'!F17</f>
        <v>0</v>
      </c>
      <c r="E7" s="15">
        <f>'Private Ausgaben'!G17</f>
        <v>0</v>
      </c>
      <c r="F7" s="15">
        <f>'Private Ausgaben'!H17</f>
        <v>0</v>
      </c>
      <c r="G7" s="15">
        <f>'Private Ausgaben'!I17</f>
        <v>0</v>
      </c>
      <c r="H7" s="15">
        <f t="shared" si="0"/>
        <v>0</v>
      </c>
    </row>
    <row r="8" spans="1:14" x14ac:dyDescent="0.35">
      <c r="A8" s="20" t="s">
        <v>90</v>
      </c>
      <c r="B8" s="15" t="s">
        <v>84</v>
      </c>
      <c r="C8" s="15"/>
      <c r="D8" s="15">
        <f>Betriebsausgaben!B5</f>
        <v>0</v>
      </c>
      <c r="E8" s="15">
        <f>Betriebsausgaben!B14</f>
        <v>0</v>
      </c>
      <c r="F8" s="15">
        <f>Betriebsausgaben!B23</f>
        <v>0</v>
      </c>
      <c r="G8" s="15">
        <f>Betriebsausgaben!C23</f>
        <v>0</v>
      </c>
      <c r="H8" s="15">
        <f t="shared" si="0"/>
        <v>0</v>
      </c>
    </row>
    <row r="9" spans="1:14" x14ac:dyDescent="0.35">
      <c r="A9" s="20" t="s">
        <v>91</v>
      </c>
      <c r="B9" s="15" t="s">
        <v>94</v>
      </c>
      <c r="C9" s="21"/>
      <c r="D9" s="15">
        <f>Umsatzplanung!B9</f>
        <v>0</v>
      </c>
      <c r="E9" s="15">
        <f>Umsatzplanung!B19</f>
        <v>0</v>
      </c>
      <c r="F9" s="15">
        <f>Umsatzplanung!B29</f>
        <v>0</v>
      </c>
      <c r="G9" s="15">
        <f>Umsatzplanung!B39</f>
        <v>0</v>
      </c>
      <c r="H9" s="15">
        <f t="shared" si="0"/>
        <v>0</v>
      </c>
    </row>
    <row r="10" spans="1:14" x14ac:dyDescent="0.35">
      <c r="A10" s="20" t="s">
        <v>91</v>
      </c>
      <c r="B10" s="15" t="s">
        <v>103</v>
      </c>
      <c r="C10" s="15"/>
      <c r="D10" s="95">
        <v>0</v>
      </c>
      <c r="E10" s="95">
        <v>0</v>
      </c>
      <c r="F10" s="95">
        <v>0</v>
      </c>
      <c r="G10" s="95">
        <v>0</v>
      </c>
      <c r="H10" s="15">
        <f t="shared" si="0"/>
        <v>0</v>
      </c>
    </row>
    <row r="11" spans="1:14" x14ac:dyDescent="0.35">
      <c r="A11" s="4"/>
      <c r="B11" s="17" t="s">
        <v>95</v>
      </c>
      <c r="C11" s="19">
        <f>SUM(C2:C4)</f>
        <v>0</v>
      </c>
      <c r="D11" s="19">
        <f>SUM(D2:D8)-SUM(D9:D10)</f>
        <v>0</v>
      </c>
      <c r="E11" s="19">
        <f>SUM(E2:E8)-SUM(E9:E10)</f>
        <v>0</v>
      </c>
      <c r="F11" s="19">
        <f>SUM(F2:F8)-SUM(F9:F10)</f>
        <v>0</v>
      </c>
      <c r="G11" s="19">
        <f>SUM(G2:G8)-SUM(G9:G10)</f>
        <v>0</v>
      </c>
      <c r="H11" s="19">
        <f>SUM(H2:H8)-SUM(H9:H10)</f>
        <v>0</v>
      </c>
    </row>
    <row r="12" spans="1:14" x14ac:dyDescent="0.35">
      <c r="A12" s="22"/>
      <c r="B12" s="22"/>
      <c r="C12" s="22"/>
      <c r="D12" s="22"/>
      <c r="E12" s="22"/>
      <c r="F12" s="22"/>
      <c r="G12" s="22"/>
      <c r="H12" s="22"/>
    </row>
    <row r="13" spans="1:14" x14ac:dyDescent="0.35">
      <c r="A13" s="22"/>
      <c r="B13" s="22"/>
      <c r="C13" s="22"/>
      <c r="D13" s="22"/>
      <c r="E13" s="22"/>
      <c r="F13" s="22"/>
      <c r="G13" s="22"/>
      <c r="H13" s="22"/>
    </row>
    <row r="14" spans="1:14" x14ac:dyDescent="0.35">
      <c r="A14" s="22"/>
      <c r="B14" s="22"/>
      <c r="C14" s="22"/>
      <c r="D14" s="22"/>
      <c r="E14" s="22"/>
      <c r="F14" s="22"/>
      <c r="G14" s="22"/>
      <c r="H14" s="22"/>
    </row>
    <row r="15" spans="1:14" x14ac:dyDescent="0.35">
      <c r="A15" s="22"/>
      <c r="B15" s="22"/>
      <c r="C15" s="22"/>
      <c r="D15" s="22"/>
      <c r="E15" s="22"/>
      <c r="F15" s="22"/>
      <c r="G15" s="22"/>
      <c r="H15" s="22"/>
    </row>
  </sheetData>
  <mergeCells count="1">
    <mergeCell ref="A1:B1"/>
  </mergeCells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U34"/>
  <sheetViews>
    <sheetView showGridLines="0" zoomScale="90" zoomScaleNormal="110" workbookViewId="0">
      <selection activeCell="A38" sqref="A38"/>
    </sheetView>
  </sheetViews>
  <sheetFormatPr baseColWidth="10" defaultColWidth="11.3984375" defaultRowHeight="11.65" x14ac:dyDescent="0.35"/>
  <cols>
    <col min="1" max="1" width="36.265625" style="2" bestFit="1" customWidth="1"/>
    <col min="2" max="4" width="8.59765625" style="2" customWidth="1"/>
    <col min="5" max="5" width="10.86328125" style="2" customWidth="1"/>
    <col min="6" max="8" width="8.59765625" style="2" customWidth="1"/>
    <col min="9" max="9" width="10.86328125" style="2" customWidth="1"/>
    <col min="10" max="12" width="8.59765625" style="2" customWidth="1"/>
    <col min="13" max="13" width="10.86328125" style="2" customWidth="1"/>
    <col min="14" max="20" width="8.59765625" style="2" customWidth="1"/>
    <col min="21" max="21" width="10.86328125" style="2" customWidth="1"/>
    <col min="22" max="51" width="9.265625" style="2" customWidth="1"/>
    <col min="52" max="16384" width="11.3984375" style="2"/>
  </cols>
  <sheetData>
    <row r="1" spans="1:21" s="6" customFormat="1" ht="12" customHeight="1" x14ac:dyDescent="0.45">
      <c r="A1" s="4"/>
      <c r="B1" s="150" t="s">
        <v>104</v>
      </c>
      <c r="C1" s="151"/>
      <c r="D1" s="151"/>
      <c r="E1" s="152"/>
      <c r="F1" s="150" t="s">
        <v>65</v>
      </c>
      <c r="G1" s="151"/>
      <c r="H1" s="151"/>
      <c r="I1" s="152"/>
      <c r="J1" s="150" t="s">
        <v>66</v>
      </c>
      <c r="K1" s="151"/>
      <c r="L1" s="151"/>
      <c r="M1" s="152"/>
      <c r="N1" s="150" t="s">
        <v>67</v>
      </c>
      <c r="O1" s="151"/>
      <c r="P1" s="151"/>
      <c r="Q1" s="152"/>
      <c r="R1" s="150" t="s">
        <v>98</v>
      </c>
      <c r="S1" s="151"/>
      <c r="T1" s="151"/>
      <c r="U1" s="152"/>
    </row>
    <row r="2" spans="1:21" x14ac:dyDescent="0.35">
      <c r="A2" s="7"/>
      <c r="B2" s="140" t="s">
        <v>85</v>
      </c>
      <c r="C2" s="141"/>
      <c r="D2" s="140" t="s">
        <v>86</v>
      </c>
      <c r="E2" s="141"/>
      <c r="F2" s="140" t="s">
        <v>85</v>
      </c>
      <c r="G2" s="141"/>
      <c r="H2" s="140" t="s">
        <v>86</v>
      </c>
      <c r="I2" s="141"/>
      <c r="J2" s="140" t="s">
        <v>85</v>
      </c>
      <c r="K2" s="141"/>
      <c r="L2" s="140" t="s">
        <v>86</v>
      </c>
      <c r="M2" s="141"/>
      <c r="N2" s="140" t="s">
        <v>85</v>
      </c>
      <c r="O2" s="141"/>
      <c r="P2" s="140" t="s">
        <v>86</v>
      </c>
      <c r="Q2" s="141"/>
      <c r="R2" s="140" t="s">
        <v>85</v>
      </c>
      <c r="S2" s="141"/>
      <c r="T2" s="140" t="s">
        <v>86</v>
      </c>
      <c r="U2" s="141"/>
    </row>
    <row r="3" spans="1:21" x14ac:dyDescent="0.35">
      <c r="A3" s="7" t="s">
        <v>107</v>
      </c>
      <c r="B3" s="140">
        <f>Kapitalbedarf!C11</f>
        <v>0</v>
      </c>
      <c r="C3" s="141"/>
      <c r="D3" s="140"/>
      <c r="E3" s="141"/>
      <c r="F3" s="140">
        <f>Kapitalbedarf!D11</f>
        <v>0</v>
      </c>
      <c r="G3" s="141"/>
      <c r="H3" s="140"/>
      <c r="I3" s="141"/>
      <c r="J3" s="140">
        <f>Kapitalbedarf!E11</f>
        <v>0</v>
      </c>
      <c r="K3" s="141"/>
      <c r="L3" s="140"/>
      <c r="M3" s="141"/>
      <c r="N3" s="140">
        <f>Kapitalbedarf!F11</f>
        <v>0</v>
      </c>
      <c r="O3" s="141"/>
      <c r="P3" s="140"/>
      <c r="Q3" s="141"/>
      <c r="R3" s="140">
        <f>Kapitalbedarf!G11</f>
        <v>0</v>
      </c>
      <c r="S3" s="141"/>
      <c r="T3" s="140"/>
      <c r="U3" s="141"/>
    </row>
    <row r="4" spans="1:21" x14ac:dyDescent="0.35">
      <c r="A4" s="8" t="s">
        <v>134</v>
      </c>
      <c r="B4" s="144">
        <v>0</v>
      </c>
      <c r="C4" s="145"/>
      <c r="D4" s="142">
        <f>B4*E$8/100</f>
        <v>0</v>
      </c>
      <c r="E4" s="143"/>
      <c r="F4" s="144">
        <v>0</v>
      </c>
      <c r="G4" s="145"/>
      <c r="H4" s="142">
        <f>F4*I$8/100</f>
        <v>0</v>
      </c>
      <c r="I4" s="143"/>
      <c r="J4" s="144">
        <v>0</v>
      </c>
      <c r="K4" s="145"/>
      <c r="L4" s="142">
        <f>J4*M$8/100</f>
        <v>0</v>
      </c>
      <c r="M4" s="143"/>
      <c r="N4" s="144">
        <v>0</v>
      </c>
      <c r="O4" s="145"/>
      <c r="P4" s="142">
        <f>N4*Q$8/100</f>
        <v>0</v>
      </c>
      <c r="Q4" s="143"/>
      <c r="R4" s="144">
        <v>0</v>
      </c>
      <c r="S4" s="145"/>
      <c r="T4" s="142">
        <f>R4*U$8/100</f>
        <v>0</v>
      </c>
      <c r="U4" s="143"/>
    </row>
    <row r="5" spans="1:21" x14ac:dyDescent="0.35">
      <c r="A5" s="8" t="s">
        <v>87</v>
      </c>
      <c r="B5" s="144">
        <v>0</v>
      </c>
      <c r="C5" s="145"/>
      <c r="D5" s="142">
        <f>B5*E$8/100</f>
        <v>0</v>
      </c>
      <c r="E5" s="143"/>
      <c r="F5" s="144">
        <v>0</v>
      </c>
      <c r="G5" s="145"/>
      <c r="H5" s="142">
        <f>F5*I$8/100</f>
        <v>0</v>
      </c>
      <c r="I5" s="143"/>
      <c r="J5" s="144">
        <v>0</v>
      </c>
      <c r="K5" s="145"/>
      <c r="L5" s="142">
        <f>J5*M$8/100</f>
        <v>0</v>
      </c>
      <c r="M5" s="143"/>
      <c r="N5" s="144">
        <v>0</v>
      </c>
      <c r="O5" s="145"/>
      <c r="P5" s="142">
        <f>N5*Q$8/100</f>
        <v>0</v>
      </c>
      <c r="Q5" s="143"/>
      <c r="R5" s="144">
        <v>0</v>
      </c>
      <c r="S5" s="145"/>
      <c r="T5" s="142">
        <f>R5*U$8/100</f>
        <v>0</v>
      </c>
      <c r="U5" s="143"/>
    </row>
    <row r="6" spans="1:21" x14ac:dyDescent="0.35">
      <c r="A6" s="8" t="s">
        <v>88</v>
      </c>
      <c r="B6" s="144">
        <v>0</v>
      </c>
      <c r="C6" s="145"/>
      <c r="D6" s="142">
        <f>B6*E$8/100</f>
        <v>0</v>
      </c>
      <c r="E6" s="143"/>
      <c r="F6" s="144">
        <v>0</v>
      </c>
      <c r="G6" s="145"/>
      <c r="H6" s="142">
        <f>F6*I$8/100</f>
        <v>0</v>
      </c>
      <c r="I6" s="143"/>
      <c r="J6" s="144">
        <v>0</v>
      </c>
      <c r="K6" s="145"/>
      <c r="L6" s="142">
        <f>J6*M$8/100</f>
        <v>0</v>
      </c>
      <c r="M6" s="143"/>
      <c r="N6" s="144">
        <v>0</v>
      </c>
      <c r="O6" s="145"/>
      <c r="P6" s="142">
        <f>N6*Q$8/100</f>
        <v>0</v>
      </c>
      <c r="Q6" s="143"/>
      <c r="R6" s="144">
        <v>0</v>
      </c>
      <c r="S6" s="145"/>
      <c r="T6" s="142">
        <f>R6*U$8/100</f>
        <v>0</v>
      </c>
      <c r="U6" s="143"/>
    </row>
    <row r="7" spans="1:21" x14ac:dyDescent="0.35">
      <c r="A7" s="9" t="s">
        <v>177</v>
      </c>
      <c r="B7" s="148">
        <f>B3-SUM(B4:C6)</f>
        <v>0</v>
      </c>
      <c r="C7" s="149"/>
      <c r="D7" s="10" t="s">
        <v>45</v>
      </c>
      <c r="E7" s="11">
        <f>SUM(D4:E6)</f>
        <v>0</v>
      </c>
      <c r="F7" s="146">
        <f>F3-SUM(F4:G6)</f>
        <v>0</v>
      </c>
      <c r="G7" s="147"/>
      <c r="H7" s="10" t="s">
        <v>45</v>
      </c>
      <c r="I7" s="11">
        <f>SUM(H4:I6)</f>
        <v>0</v>
      </c>
      <c r="J7" s="146">
        <f>J3-SUM(J4:K6)</f>
        <v>0</v>
      </c>
      <c r="K7" s="147"/>
      <c r="L7" s="10" t="s">
        <v>45</v>
      </c>
      <c r="M7" s="11">
        <f>SUM(L4:M6)</f>
        <v>0</v>
      </c>
      <c r="N7" s="146">
        <f>N3-SUM(N4:O6)</f>
        <v>0</v>
      </c>
      <c r="O7" s="147"/>
      <c r="P7" s="10" t="s">
        <v>45</v>
      </c>
      <c r="Q7" s="11">
        <f>SUM(P4:Q6)</f>
        <v>0</v>
      </c>
      <c r="R7" s="146">
        <f>R3-SUM(R4:S6)</f>
        <v>0</v>
      </c>
      <c r="S7" s="147"/>
      <c r="T7" s="10" t="s">
        <v>45</v>
      </c>
      <c r="U7" s="11">
        <f>SUM(T4:U6)</f>
        <v>0</v>
      </c>
    </row>
    <row r="8" spans="1:21" x14ac:dyDescent="0.35">
      <c r="A8" s="12" t="s">
        <v>108</v>
      </c>
      <c r="B8" s="13"/>
      <c r="C8" s="14"/>
      <c r="D8" s="14"/>
      <c r="E8" s="105">
        <v>0</v>
      </c>
      <c r="F8" s="13"/>
      <c r="G8" s="14"/>
      <c r="H8" s="14"/>
      <c r="I8" s="105">
        <v>0</v>
      </c>
      <c r="J8" s="13"/>
      <c r="K8" s="14"/>
      <c r="L8" s="14"/>
      <c r="M8" s="105">
        <v>0</v>
      </c>
      <c r="N8" s="13"/>
      <c r="O8" s="14"/>
      <c r="P8" s="14"/>
      <c r="Q8" s="105">
        <v>0</v>
      </c>
      <c r="R8" s="13"/>
      <c r="S8" s="14"/>
      <c r="T8" s="14"/>
      <c r="U8" s="105">
        <v>0</v>
      </c>
    </row>
    <row r="9" spans="1:21" x14ac:dyDescent="0.35">
      <c r="A9" s="16"/>
    </row>
    <row r="31" spans="1:2" ht="12" thickBot="1" x14ac:dyDescent="0.4"/>
    <row r="32" spans="1:2" ht="12" thickBot="1" x14ac:dyDescent="0.4">
      <c r="A32" s="109"/>
      <c r="B32" s="110" t="s">
        <v>179</v>
      </c>
    </row>
    <row r="33" spans="1:2" ht="12" thickBot="1" x14ac:dyDescent="0.4">
      <c r="A33" s="111"/>
      <c r="B33" s="110" t="s">
        <v>180</v>
      </c>
    </row>
    <row r="34" spans="1:2" ht="12" thickBot="1" x14ac:dyDescent="0.4">
      <c r="A34" s="112"/>
      <c r="B34" s="110" t="s">
        <v>181</v>
      </c>
    </row>
  </sheetData>
  <mergeCells count="60">
    <mergeCell ref="R7:S7"/>
    <mergeCell ref="N7:O7"/>
    <mergeCell ref="R1:U1"/>
    <mergeCell ref="R2:S2"/>
    <mergeCell ref="T2:U2"/>
    <mergeCell ref="R3:S3"/>
    <mergeCell ref="T3:U3"/>
    <mergeCell ref="R6:S6"/>
    <mergeCell ref="T6:U6"/>
    <mergeCell ref="N6:O6"/>
    <mergeCell ref="P6:Q6"/>
    <mergeCell ref="R4:S4"/>
    <mergeCell ref="T4:U4"/>
    <mergeCell ref="R5:S5"/>
    <mergeCell ref="T5:U5"/>
    <mergeCell ref="N3:O3"/>
    <mergeCell ref="P3:Q3"/>
    <mergeCell ref="N4:O4"/>
    <mergeCell ref="P4:Q4"/>
    <mergeCell ref="N5:O5"/>
    <mergeCell ref="P5:Q5"/>
    <mergeCell ref="J1:M1"/>
    <mergeCell ref="N1:Q1"/>
    <mergeCell ref="N2:O2"/>
    <mergeCell ref="P2:Q2"/>
    <mergeCell ref="J2:K2"/>
    <mergeCell ref="L2:M2"/>
    <mergeCell ref="B5:C5"/>
    <mergeCell ref="B4:C4"/>
    <mergeCell ref="B1:E1"/>
    <mergeCell ref="F1:I1"/>
    <mergeCell ref="F2:G2"/>
    <mergeCell ref="H2:I2"/>
    <mergeCell ref="D3:E3"/>
    <mergeCell ref="D5:E5"/>
    <mergeCell ref="B2:C2"/>
    <mergeCell ref="B3:C3"/>
    <mergeCell ref="J7:K7"/>
    <mergeCell ref="B6:C6"/>
    <mergeCell ref="F7:G7"/>
    <mergeCell ref="B7:C7"/>
    <mergeCell ref="D6:E6"/>
    <mergeCell ref="F6:G6"/>
    <mergeCell ref="H6:I6"/>
    <mergeCell ref="F5:G5"/>
    <mergeCell ref="H5:I5"/>
    <mergeCell ref="J5:K5"/>
    <mergeCell ref="L5:M5"/>
    <mergeCell ref="J6:K6"/>
    <mergeCell ref="L6:M6"/>
    <mergeCell ref="D2:E2"/>
    <mergeCell ref="D4:E4"/>
    <mergeCell ref="J3:K3"/>
    <mergeCell ref="L3:M3"/>
    <mergeCell ref="F3:G3"/>
    <mergeCell ref="H3:I3"/>
    <mergeCell ref="J4:K4"/>
    <mergeCell ref="L4:M4"/>
    <mergeCell ref="F4:G4"/>
    <mergeCell ref="H4:I4"/>
  </mergeCells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P17"/>
  <sheetViews>
    <sheetView showGridLines="0" zoomScaleNormal="110" workbookViewId="0">
      <selection activeCell="L1" sqref="L1"/>
    </sheetView>
  </sheetViews>
  <sheetFormatPr baseColWidth="10" defaultColWidth="11.3984375" defaultRowHeight="11.65" x14ac:dyDescent="0.35"/>
  <cols>
    <col min="1" max="1" width="28.73046875" style="2" customWidth="1"/>
    <col min="2" max="4" width="5.1328125" style="2" customWidth="1"/>
    <col min="5" max="5" width="6.59765625" style="2" customWidth="1"/>
    <col min="6" max="9" width="9.86328125" style="2" customWidth="1"/>
    <col min="10" max="16384" width="11.3984375" style="2"/>
  </cols>
  <sheetData>
    <row r="1" spans="1:16" ht="12" thickBot="1" x14ac:dyDescent="0.4">
      <c r="A1" s="156" t="s">
        <v>53</v>
      </c>
      <c r="B1" s="157"/>
      <c r="C1" s="157"/>
      <c r="D1" s="157"/>
      <c r="E1" s="157"/>
      <c r="F1" s="23" t="s">
        <v>65</v>
      </c>
      <c r="G1" s="23" t="s">
        <v>66</v>
      </c>
      <c r="H1" s="23" t="s">
        <v>67</v>
      </c>
      <c r="I1" s="23" t="s">
        <v>98</v>
      </c>
      <c r="O1" s="109"/>
      <c r="P1" s="110" t="s">
        <v>179</v>
      </c>
    </row>
    <row r="2" spans="1:16" ht="12" thickBot="1" x14ac:dyDescent="0.4">
      <c r="A2" s="153" t="s">
        <v>55</v>
      </c>
      <c r="B2" s="154"/>
      <c r="C2" s="154"/>
      <c r="D2" s="154"/>
      <c r="E2" s="154"/>
      <c r="F2" s="92">
        <v>0</v>
      </c>
      <c r="G2" s="92">
        <v>0</v>
      </c>
      <c r="H2" s="92">
        <v>0</v>
      </c>
      <c r="I2" s="92">
        <v>0</v>
      </c>
      <c r="O2" s="111"/>
      <c r="P2" s="110" t="s">
        <v>180</v>
      </c>
    </row>
    <row r="3" spans="1:16" ht="12" thickBot="1" x14ac:dyDescent="0.4">
      <c r="A3" s="153" t="s">
        <v>56</v>
      </c>
      <c r="B3" s="154"/>
      <c r="C3" s="154"/>
      <c r="D3" s="154"/>
      <c r="E3" s="154"/>
      <c r="F3" s="92">
        <v>0</v>
      </c>
      <c r="G3" s="92">
        <v>0</v>
      </c>
      <c r="H3" s="92">
        <v>0</v>
      </c>
      <c r="I3" s="92">
        <v>0</v>
      </c>
      <c r="O3" s="112"/>
      <c r="P3" s="110" t="s">
        <v>181</v>
      </c>
    </row>
    <row r="4" spans="1:16" x14ac:dyDescent="0.35">
      <c r="A4" s="153" t="s">
        <v>57</v>
      </c>
      <c r="B4" s="154"/>
      <c r="C4" s="154"/>
      <c r="D4" s="154"/>
      <c r="E4" s="154"/>
      <c r="F4" s="92">
        <v>0</v>
      </c>
      <c r="G4" s="92">
        <v>0</v>
      </c>
      <c r="H4" s="92">
        <v>0</v>
      </c>
      <c r="I4" s="92">
        <v>0</v>
      </c>
    </row>
    <row r="5" spans="1:16" x14ac:dyDescent="0.35">
      <c r="A5" s="153" t="s">
        <v>58</v>
      </c>
      <c r="B5" s="154"/>
      <c r="C5" s="154"/>
      <c r="D5" s="154"/>
      <c r="E5" s="154"/>
      <c r="F5" s="92">
        <v>0</v>
      </c>
      <c r="G5" s="92">
        <v>0</v>
      </c>
      <c r="H5" s="92">
        <v>0</v>
      </c>
      <c r="I5" s="92">
        <v>0</v>
      </c>
    </row>
    <row r="6" spans="1:16" x14ac:dyDescent="0.35">
      <c r="A6" s="153" t="s">
        <v>59</v>
      </c>
      <c r="B6" s="154"/>
      <c r="C6" s="154"/>
      <c r="D6" s="154"/>
      <c r="E6" s="154"/>
      <c r="F6" s="92">
        <v>0</v>
      </c>
      <c r="G6" s="92">
        <v>0</v>
      </c>
      <c r="H6" s="92">
        <v>0</v>
      </c>
      <c r="I6" s="92">
        <v>0</v>
      </c>
    </row>
    <row r="7" spans="1:16" x14ac:dyDescent="0.35">
      <c r="A7" s="153" t="s">
        <v>178</v>
      </c>
      <c r="B7" s="154"/>
      <c r="C7" s="154"/>
      <c r="D7" s="154"/>
      <c r="E7" s="154"/>
      <c r="F7" s="92">
        <v>0</v>
      </c>
      <c r="G7" s="92">
        <v>0</v>
      </c>
      <c r="H7" s="92">
        <v>0</v>
      </c>
      <c r="I7" s="92">
        <v>0</v>
      </c>
    </row>
    <row r="8" spans="1:16" x14ac:dyDescent="0.35">
      <c r="A8" s="153" t="s">
        <v>60</v>
      </c>
      <c r="B8" s="154"/>
      <c r="C8" s="154"/>
      <c r="D8" s="154"/>
      <c r="E8" s="154"/>
      <c r="F8" s="92">
        <v>0</v>
      </c>
      <c r="G8" s="92">
        <v>0</v>
      </c>
      <c r="H8" s="92">
        <v>0</v>
      </c>
      <c r="I8" s="92">
        <v>0</v>
      </c>
    </row>
    <row r="9" spans="1:16" x14ac:dyDescent="0.35">
      <c r="A9" s="153" t="s">
        <v>100</v>
      </c>
      <c r="B9" s="154"/>
      <c r="C9" s="154"/>
      <c r="D9" s="154"/>
      <c r="E9" s="154"/>
      <c r="F9" s="92">
        <v>0</v>
      </c>
      <c r="G9" s="92">
        <v>0</v>
      </c>
      <c r="H9" s="92">
        <v>0</v>
      </c>
      <c r="I9" s="92">
        <v>0</v>
      </c>
    </row>
    <row r="10" spans="1:16" x14ac:dyDescent="0.35">
      <c r="A10" s="153" t="s">
        <v>61</v>
      </c>
      <c r="B10" s="154"/>
      <c r="C10" s="154"/>
      <c r="D10" s="154"/>
      <c r="E10" s="154"/>
      <c r="F10" s="92">
        <v>0</v>
      </c>
      <c r="G10" s="92">
        <v>0</v>
      </c>
      <c r="H10" s="92">
        <v>0</v>
      </c>
      <c r="I10" s="92">
        <v>0</v>
      </c>
    </row>
    <row r="11" spans="1:16" x14ac:dyDescent="0.35">
      <c r="A11" s="153" t="s">
        <v>99</v>
      </c>
      <c r="B11" s="154"/>
      <c r="C11" s="154"/>
      <c r="D11" s="154"/>
      <c r="E11" s="154"/>
      <c r="F11" s="92">
        <v>0</v>
      </c>
      <c r="G11" s="92">
        <v>0</v>
      </c>
      <c r="H11" s="92">
        <v>0</v>
      </c>
      <c r="I11" s="92">
        <v>0</v>
      </c>
    </row>
    <row r="12" spans="1:16" x14ac:dyDescent="0.35">
      <c r="A12" s="153" t="s">
        <v>62</v>
      </c>
      <c r="B12" s="154"/>
      <c r="C12" s="154"/>
      <c r="D12" s="154"/>
      <c r="E12" s="154"/>
      <c r="F12" s="92">
        <v>0</v>
      </c>
      <c r="G12" s="92">
        <v>0</v>
      </c>
      <c r="H12" s="92">
        <v>0</v>
      </c>
      <c r="I12" s="92">
        <v>0</v>
      </c>
    </row>
    <row r="13" spans="1:16" x14ac:dyDescent="0.35">
      <c r="A13" s="153" t="s">
        <v>63</v>
      </c>
      <c r="B13" s="154"/>
      <c r="C13" s="154"/>
      <c r="D13" s="154"/>
      <c r="E13" s="154"/>
      <c r="F13" s="92">
        <v>0</v>
      </c>
      <c r="G13" s="92">
        <v>0</v>
      </c>
      <c r="H13" s="92">
        <v>0</v>
      </c>
      <c r="I13" s="92">
        <v>0</v>
      </c>
    </row>
    <row r="14" spans="1:16" x14ac:dyDescent="0.35">
      <c r="A14" s="153" t="s">
        <v>93</v>
      </c>
      <c r="B14" s="154"/>
      <c r="C14" s="154"/>
      <c r="D14" s="154"/>
      <c r="E14" s="154"/>
      <c r="F14" s="92">
        <v>0</v>
      </c>
      <c r="G14" s="92">
        <v>0</v>
      </c>
      <c r="H14" s="92">
        <v>0</v>
      </c>
      <c r="I14" s="92">
        <v>0</v>
      </c>
    </row>
    <row r="15" spans="1:16" x14ac:dyDescent="0.35">
      <c r="A15" s="121" t="s">
        <v>64</v>
      </c>
      <c r="B15" s="155"/>
      <c r="C15" s="155"/>
      <c r="D15" s="155"/>
      <c r="E15" s="122"/>
      <c r="F15" s="1">
        <f>SUM(F2:F14)</f>
        <v>0</v>
      </c>
      <c r="G15" s="1">
        <f>SUM(G2:G14)</f>
        <v>0</v>
      </c>
      <c r="H15" s="1">
        <f>SUM(H2:H14)</f>
        <v>0</v>
      </c>
      <c r="I15" s="1">
        <f>SUM(I2:I14)</f>
        <v>0</v>
      </c>
    </row>
    <row r="16" spans="1:16" x14ac:dyDescent="0.35">
      <c r="A16" s="153" t="s">
        <v>101</v>
      </c>
      <c r="B16" s="154"/>
      <c r="C16" s="154"/>
      <c r="D16" s="154"/>
      <c r="E16" s="154"/>
      <c r="F16" s="92">
        <v>0</v>
      </c>
      <c r="G16" s="92">
        <v>0</v>
      </c>
      <c r="H16" s="92">
        <v>0</v>
      </c>
      <c r="I16" s="92">
        <v>0</v>
      </c>
    </row>
    <row r="17" spans="1:9" x14ac:dyDescent="0.35">
      <c r="A17" s="121" t="s">
        <v>102</v>
      </c>
      <c r="B17" s="155"/>
      <c r="C17" s="155"/>
      <c r="D17" s="155"/>
      <c r="E17" s="122"/>
      <c r="F17" s="1">
        <f>F15-F16</f>
        <v>0</v>
      </c>
      <c r="G17" s="1">
        <f>G15-G16</f>
        <v>0</v>
      </c>
      <c r="H17" s="1">
        <f>H15-H16</f>
        <v>0</v>
      </c>
      <c r="I17" s="1">
        <f>I15-I16</f>
        <v>0</v>
      </c>
    </row>
  </sheetData>
  <mergeCells count="17">
    <mergeCell ref="A1:E1"/>
    <mergeCell ref="A11:E11"/>
    <mergeCell ref="A12:E12"/>
    <mergeCell ref="A13:E13"/>
    <mergeCell ref="A6:E6"/>
    <mergeCell ref="A7:E7"/>
    <mergeCell ref="A8:E8"/>
    <mergeCell ref="A10:E10"/>
    <mergeCell ref="A14:E14"/>
    <mergeCell ref="A17:E17"/>
    <mergeCell ref="A2:E2"/>
    <mergeCell ref="A15:E15"/>
    <mergeCell ref="A3:E3"/>
    <mergeCell ref="A4:E4"/>
    <mergeCell ref="A5:E5"/>
    <mergeCell ref="A9:E9"/>
    <mergeCell ref="A16:E16"/>
  </mergeCells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5"/>
  <sheetViews>
    <sheetView showGridLines="0" showWhiteSpace="0" zoomScaleNormal="100" workbookViewId="0">
      <selection activeCell="D1" sqref="D1"/>
    </sheetView>
  </sheetViews>
  <sheetFormatPr baseColWidth="10" defaultColWidth="11.3984375" defaultRowHeight="13.5" x14ac:dyDescent="0.35"/>
  <cols>
    <col min="1" max="1" width="69.3984375" style="27" customWidth="1"/>
    <col min="2" max="2" width="18.265625" style="27" customWidth="1"/>
    <col min="3" max="16384" width="11.3984375" style="27"/>
  </cols>
  <sheetData>
    <row r="1" spans="1:7" ht="13.9" thickBot="1" x14ac:dyDescent="0.4">
      <c r="A1" s="80" t="s">
        <v>35</v>
      </c>
      <c r="B1" s="23" t="s">
        <v>104</v>
      </c>
      <c r="F1" s="109"/>
      <c r="G1" s="110" t="s">
        <v>179</v>
      </c>
    </row>
    <row r="2" spans="1:7" ht="12" customHeight="1" thickBot="1" x14ac:dyDescent="0.4">
      <c r="A2" s="82" t="s">
        <v>37</v>
      </c>
      <c r="B2" s="92">
        <v>0</v>
      </c>
      <c r="F2" s="111"/>
      <c r="G2" s="110" t="s">
        <v>180</v>
      </c>
    </row>
    <row r="3" spans="1:7" ht="12" customHeight="1" thickBot="1" x14ac:dyDescent="0.4">
      <c r="A3" s="82" t="s">
        <v>36</v>
      </c>
      <c r="B3" s="92">
        <v>0</v>
      </c>
      <c r="F3" s="112"/>
      <c r="G3" s="110" t="s">
        <v>181</v>
      </c>
    </row>
    <row r="4" spans="1:7" ht="12" customHeight="1" x14ac:dyDescent="0.35">
      <c r="A4" s="82" t="s">
        <v>38</v>
      </c>
      <c r="B4" s="92">
        <v>0</v>
      </c>
    </row>
    <row r="5" spans="1:7" ht="12" customHeight="1" x14ac:dyDescent="0.35">
      <c r="A5" s="82" t="s">
        <v>39</v>
      </c>
      <c r="B5" s="92">
        <v>0</v>
      </c>
    </row>
    <row r="6" spans="1:7" ht="12" customHeight="1" x14ac:dyDescent="0.35">
      <c r="A6" s="3" t="s">
        <v>40</v>
      </c>
      <c r="B6" s="1">
        <f>SUM(B2:B5)</f>
        <v>0</v>
      </c>
    </row>
    <row r="7" spans="1:7" ht="12" customHeight="1" x14ac:dyDescent="0.35">
      <c r="A7" s="28"/>
      <c r="B7" s="28"/>
    </row>
    <row r="8" spans="1:7" ht="12" customHeight="1" x14ac:dyDescent="0.35">
      <c r="A8" s="80" t="s">
        <v>171</v>
      </c>
      <c r="B8" s="23"/>
    </row>
    <row r="9" spans="1:7" ht="12" customHeight="1" x14ac:dyDescent="0.35">
      <c r="A9" s="82" t="s">
        <v>42</v>
      </c>
      <c r="B9" s="92">
        <v>0</v>
      </c>
    </row>
    <row r="10" spans="1:7" ht="12" customHeight="1" x14ac:dyDescent="0.35">
      <c r="A10" s="82" t="s">
        <v>43</v>
      </c>
      <c r="B10" s="92">
        <v>0</v>
      </c>
    </row>
    <row r="11" spans="1:7" ht="12" customHeight="1" x14ac:dyDescent="0.35">
      <c r="A11" s="82" t="s">
        <v>44</v>
      </c>
      <c r="B11" s="92">
        <v>0</v>
      </c>
    </row>
    <row r="12" spans="1:7" ht="12" customHeight="1" x14ac:dyDescent="0.35">
      <c r="A12" s="82" t="s">
        <v>172</v>
      </c>
      <c r="B12" s="92">
        <v>0</v>
      </c>
    </row>
    <row r="13" spans="1:7" ht="12" customHeight="1" x14ac:dyDescent="0.35">
      <c r="A13" s="82" t="s">
        <v>39</v>
      </c>
      <c r="B13" s="92">
        <v>0</v>
      </c>
    </row>
    <row r="14" spans="1:7" ht="12" customHeight="1" x14ac:dyDescent="0.35">
      <c r="A14" s="3" t="s">
        <v>41</v>
      </c>
      <c r="B14" s="1">
        <f>SUM(B9:B13)</f>
        <v>0</v>
      </c>
    </row>
    <row r="15" spans="1:7" ht="12" customHeight="1" x14ac:dyDescent="0.35">
      <c r="A15" s="3" t="s">
        <v>45</v>
      </c>
      <c r="B15" s="1">
        <f>B6+B14</f>
        <v>0</v>
      </c>
    </row>
  </sheetData>
  <phoneticPr fontId="2" type="noConversion"/>
  <pageMargins left="0.31496062992125984" right="0.31496062992125984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14"/>
  <sheetViews>
    <sheetView showGridLines="0" zoomScaleNormal="110" workbookViewId="0">
      <selection activeCell="D1" sqref="D1"/>
    </sheetView>
  </sheetViews>
  <sheetFormatPr baseColWidth="10" defaultColWidth="11.3984375" defaultRowHeight="11.65" x14ac:dyDescent="0.35"/>
  <cols>
    <col min="1" max="1" width="62.86328125" style="18" customWidth="1"/>
    <col min="2" max="2" width="13.86328125" style="18" customWidth="1"/>
    <col min="3" max="16384" width="11.3984375" style="18"/>
  </cols>
  <sheetData>
    <row r="1" spans="1:6" ht="12" thickBot="1" x14ac:dyDescent="0.4">
      <c r="A1" s="115" t="s">
        <v>46</v>
      </c>
      <c r="B1" s="54" t="s">
        <v>104</v>
      </c>
      <c r="E1" s="109"/>
      <c r="F1" s="110" t="s">
        <v>179</v>
      </c>
    </row>
    <row r="2" spans="1:6" ht="12" thickBot="1" x14ac:dyDescent="0.4">
      <c r="A2" s="113" t="s">
        <v>47</v>
      </c>
      <c r="B2" s="114">
        <v>0</v>
      </c>
      <c r="E2" s="111"/>
      <c r="F2" s="110" t="s">
        <v>180</v>
      </c>
    </row>
    <row r="3" spans="1:6" ht="12" thickBot="1" x14ac:dyDescent="0.4">
      <c r="A3" s="113" t="s">
        <v>49</v>
      </c>
      <c r="B3" s="114">
        <v>0</v>
      </c>
      <c r="E3" s="112"/>
      <c r="F3" s="110" t="s">
        <v>181</v>
      </c>
    </row>
    <row r="4" spans="1:6" x14ac:dyDescent="0.35">
      <c r="A4" s="113" t="s">
        <v>48</v>
      </c>
      <c r="B4" s="114">
        <v>0</v>
      </c>
    </row>
    <row r="5" spans="1:6" x14ac:dyDescent="0.35">
      <c r="A5" s="107" t="s">
        <v>39</v>
      </c>
      <c r="B5" s="114">
        <v>0</v>
      </c>
    </row>
    <row r="6" spans="1:6" x14ac:dyDescent="0.35">
      <c r="A6" s="116" t="s">
        <v>40</v>
      </c>
      <c r="B6" s="17">
        <f>SUM(B2:B5)</f>
        <v>0</v>
      </c>
    </row>
    <row r="7" spans="1:6" x14ac:dyDescent="0.35">
      <c r="A7" s="26"/>
      <c r="B7" s="26"/>
    </row>
    <row r="8" spans="1:6" x14ac:dyDescent="0.35">
      <c r="A8" s="80" t="s">
        <v>20</v>
      </c>
      <c r="B8" s="23"/>
    </row>
    <row r="9" spans="1:6" x14ac:dyDescent="0.35">
      <c r="A9" s="108" t="s">
        <v>50</v>
      </c>
      <c r="B9" s="114">
        <v>0</v>
      </c>
    </row>
    <row r="10" spans="1:6" x14ac:dyDescent="0.35">
      <c r="A10" s="108" t="s">
        <v>51</v>
      </c>
      <c r="B10" s="114">
        <v>0</v>
      </c>
    </row>
    <row r="11" spans="1:6" x14ac:dyDescent="0.35">
      <c r="A11" s="108" t="s">
        <v>52</v>
      </c>
      <c r="B11" s="114">
        <v>0</v>
      </c>
    </row>
    <row r="12" spans="1:6" x14ac:dyDescent="0.35">
      <c r="A12" s="8" t="s">
        <v>39</v>
      </c>
      <c r="B12" s="114">
        <v>0</v>
      </c>
    </row>
    <row r="13" spans="1:6" x14ac:dyDescent="0.35">
      <c r="A13" s="106" t="s">
        <v>41</v>
      </c>
      <c r="B13" s="17">
        <f>SUM(B9:B12)</f>
        <v>0</v>
      </c>
    </row>
    <row r="14" spans="1:6" x14ac:dyDescent="0.35">
      <c r="A14" s="106" t="s">
        <v>45</v>
      </c>
      <c r="B14" s="17">
        <f>B6+B13</f>
        <v>0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L38"/>
  <sheetViews>
    <sheetView showGridLines="0" zoomScaleNormal="110" workbookViewId="0">
      <selection activeCell="A28" sqref="A28"/>
    </sheetView>
  </sheetViews>
  <sheetFormatPr baseColWidth="10" defaultColWidth="11.3984375" defaultRowHeight="11.65" x14ac:dyDescent="0.35"/>
  <cols>
    <col min="1" max="1" width="44.1328125" style="2" bestFit="1" customWidth="1"/>
    <col min="2" max="6" width="15.73046875" style="2" customWidth="1"/>
    <col min="7" max="16384" width="11.3984375" style="2"/>
  </cols>
  <sheetData>
    <row r="1" spans="1:6" x14ac:dyDescent="0.35">
      <c r="A1" s="80" t="s">
        <v>152</v>
      </c>
      <c r="B1" s="23" t="s">
        <v>104</v>
      </c>
      <c r="C1" s="23" t="s">
        <v>65</v>
      </c>
      <c r="D1" s="23" t="s">
        <v>66</v>
      </c>
      <c r="E1" s="23" t="s">
        <v>67</v>
      </c>
      <c r="F1" s="23" t="s">
        <v>98</v>
      </c>
    </row>
    <row r="2" spans="1:6" x14ac:dyDescent="0.35">
      <c r="A2" s="101" t="s">
        <v>54</v>
      </c>
      <c r="B2" s="81">
        <f>SUM(B3:B5)</f>
        <v>0</v>
      </c>
      <c r="C2" s="81">
        <f>SUM(C3:C5)</f>
        <v>0</v>
      </c>
      <c r="D2" s="81">
        <f>SUM(D3:D5)</f>
        <v>0</v>
      </c>
      <c r="E2" s="81">
        <f>SUM(E3:E5)</f>
        <v>0</v>
      </c>
      <c r="F2" s="81">
        <f>SUM(F3:F5)</f>
        <v>0</v>
      </c>
    </row>
    <row r="3" spans="1:6" x14ac:dyDescent="0.35">
      <c r="A3" s="103" t="s">
        <v>153</v>
      </c>
      <c r="B3" s="91">
        <v>0</v>
      </c>
      <c r="C3" s="91">
        <v>0</v>
      </c>
      <c r="D3" s="91">
        <v>0</v>
      </c>
      <c r="E3" s="91">
        <v>0</v>
      </c>
      <c r="F3" s="91">
        <v>0</v>
      </c>
    </row>
    <row r="4" spans="1:6" x14ac:dyDescent="0.35">
      <c r="A4" s="103" t="s">
        <v>154</v>
      </c>
      <c r="B4" s="81">
        <f>Sachanlagen!B15</f>
        <v>0</v>
      </c>
      <c r="C4" s="91">
        <v>0</v>
      </c>
      <c r="D4" s="91">
        <v>0</v>
      </c>
      <c r="E4" s="91">
        <v>0</v>
      </c>
      <c r="F4" s="91">
        <v>0</v>
      </c>
    </row>
    <row r="5" spans="1:6" x14ac:dyDescent="0.35">
      <c r="A5" s="102" t="s">
        <v>155</v>
      </c>
      <c r="B5" s="96">
        <v>0</v>
      </c>
      <c r="C5" s="91">
        <v>0</v>
      </c>
      <c r="D5" s="91">
        <v>0</v>
      </c>
      <c r="E5" s="91">
        <v>0</v>
      </c>
      <c r="F5" s="91">
        <v>0</v>
      </c>
    </row>
    <row r="6" spans="1:6" x14ac:dyDescent="0.35">
      <c r="A6" s="101" t="s">
        <v>109</v>
      </c>
      <c r="B6" s="81">
        <f>SUM(B7:B10)</f>
        <v>0</v>
      </c>
      <c r="C6" s="81">
        <f>SUM(C7:C10)</f>
        <v>0</v>
      </c>
      <c r="D6" s="81">
        <f>SUM(D7:D10)</f>
        <v>0</v>
      </c>
      <c r="E6" s="81">
        <f>SUM(E7:E10)</f>
        <v>0</v>
      </c>
      <c r="F6" s="81">
        <f>SUM(F7:F10)</f>
        <v>0</v>
      </c>
    </row>
    <row r="7" spans="1:6" x14ac:dyDescent="0.35">
      <c r="A7" s="102" t="s">
        <v>176</v>
      </c>
      <c r="B7" s="81">
        <f>Vorräte!B14</f>
        <v>0</v>
      </c>
      <c r="C7" s="91">
        <v>0</v>
      </c>
      <c r="D7" s="91">
        <v>0</v>
      </c>
      <c r="E7" s="91">
        <v>0</v>
      </c>
      <c r="F7" s="91">
        <v>0</v>
      </c>
    </row>
    <row r="8" spans="1:6" x14ac:dyDescent="0.35">
      <c r="A8" s="102" t="s">
        <v>157</v>
      </c>
      <c r="B8" s="81">
        <f>Finanzanlagen!B6+Finanzanlagen!B9</f>
        <v>0</v>
      </c>
      <c r="C8" s="91">
        <v>0</v>
      </c>
      <c r="D8" s="91">
        <v>0</v>
      </c>
      <c r="E8" s="91">
        <v>0</v>
      </c>
      <c r="F8" s="91">
        <v>0</v>
      </c>
    </row>
    <row r="9" spans="1:6" x14ac:dyDescent="0.35">
      <c r="A9" s="102" t="s">
        <v>158</v>
      </c>
      <c r="B9" s="81">
        <f>Finanzanlagen!B7</f>
        <v>0</v>
      </c>
      <c r="C9" s="91">
        <v>0</v>
      </c>
      <c r="D9" s="91">
        <v>0</v>
      </c>
      <c r="E9" s="91">
        <v>0</v>
      </c>
      <c r="F9" s="91">
        <v>0</v>
      </c>
    </row>
    <row r="10" spans="1:6" x14ac:dyDescent="0.35">
      <c r="A10" s="104" t="s">
        <v>159</v>
      </c>
      <c r="B10" s="81">
        <f>Finanzanlagen!B2+Finanzanlagen!B3+Finanzanlagen!B4+Finanzanlagen!B5+Finanzanlagen!B8</f>
        <v>0</v>
      </c>
      <c r="C10" s="91">
        <v>0</v>
      </c>
      <c r="D10" s="91">
        <v>0</v>
      </c>
      <c r="E10" s="91">
        <v>0</v>
      </c>
      <c r="F10" s="91">
        <v>0</v>
      </c>
    </row>
    <row r="11" spans="1:6" x14ac:dyDescent="0.35">
      <c r="A11" s="101" t="s">
        <v>156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</row>
    <row r="12" spans="1:6" x14ac:dyDescent="0.35">
      <c r="A12" s="23" t="s">
        <v>169</v>
      </c>
      <c r="B12" s="23">
        <f>B2+B6+B11</f>
        <v>0</v>
      </c>
      <c r="C12" s="23">
        <f>C2+C6+C11</f>
        <v>0</v>
      </c>
      <c r="D12" s="23">
        <f>D2+D6+D11</f>
        <v>0</v>
      </c>
      <c r="E12" s="23">
        <f>E2+E6+E11</f>
        <v>0</v>
      </c>
      <c r="F12" s="23">
        <f>F2+F6+F11</f>
        <v>0</v>
      </c>
    </row>
    <row r="13" spans="1:6" x14ac:dyDescent="0.35">
      <c r="A13" s="97"/>
      <c r="B13" s="97"/>
      <c r="C13" s="97"/>
      <c r="D13" s="97"/>
      <c r="E13" s="97"/>
      <c r="F13" s="97"/>
    </row>
    <row r="14" spans="1:6" x14ac:dyDescent="0.35">
      <c r="A14" s="80" t="s">
        <v>160</v>
      </c>
      <c r="B14" s="80"/>
      <c r="C14" s="23"/>
      <c r="D14" s="23"/>
      <c r="E14" s="23"/>
      <c r="F14" s="23"/>
    </row>
    <row r="15" spans="1:6" x14ac:dyDescent="0.35">
      <c r="A15" s="101" t="s">
        <v>166</v>
      </c>
      <c r="B15" s="81">
        <f>SUM(B16:B20)</f>
        <v>0</v>
      </c>
      <c r="C15" s="81">
        <f>SUM(C16:C20)</f>
        <v>0</v>
      </c>
      <c r="D15" s="81">
        <f>SUM(D16:D20)</f>
        <v>0</v>
      </c>
      <c r="E15" s="81">
        <f>SUM(E16:E20)</f>
        <v>0</v>
      </c>
      <c r="F15" s="81">
        <f>SUM(F16:F20)</f>
        <v>0</v>
      </c>
    </row>
    <row r="16" spans="1:6" x14ac:dyDescent="0.35">
      <c r="A16" s="102" t="s">
        <v>161</v>
      </c>
      <c r="B16" s="91">
        <v>0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35">
      <c r="A17" s="102" t="s">
        <v>162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35">
      <c r="A18" s="102" t="s">
        <v>163</v>
      </c>
      <c r="B18" s="91">
        <v>0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35">
      <c r="A19" s="102" t="s">
        <v>164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35">
      <c r="A20" s="102" t="s">
        <v>165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35">
      <c r="A21" s="101" t="s">
        <v>167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35">
      <c r="A22" s="101" t="s">
        <v>168</v>
      </c>
      <c r="B22" s="91">
        <v>0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35">
      <c r="A23" s="101" t="s">
        <v>156</v>
      </c>
      <c r="B23" s="91">
        <v>0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35">
      <c r="A24" s="3" t="s">
        <v>169</v>
      </c>
      <c r="B24" s="3">
        <f>B15+B21+B22+B23</f>
        <v>0</v>
      </c>
      <c r="C24" s="3">
        <f>C15+C21+C22+C23</f>
        <v>0</v>
      </c>
      <c r="D24" s="3">
        <f>D15+D21+D22+D23</f>
        <v>0</v>
      </c>
      <c r="E24" s="3">
        <f>E15+E21+E22+E23</f>
        <v>0</v>
      </c>
      <c r="F24" s="23">
        <f>F15+F21+F22+F23</f>
        <v>0</v>
      </c>
    </row>
    <row r="35" spans="11:12" ht="12" thickBot="1" x14ac:dyDescent="0.4"/>
    <row r="36" spans="11:12" ht="12" thickBot="1" x14ac:dyDescent="0.4">
      <c r="K36" s="109"/>
      <c r="L36" s="110" t="s">
        <v>179</v>
      </c>
    </row>
    <row r="37" spans="11:12" ht="12" thickBot="1" x14ac:dyDescent="0.4">
      <c r="K37" s="111"/>
      <c r="L37" s="110" t="s">
        <v>180</v>
      </c>
    </row>
    <row r="38" spans="11:12" ht="12" thickBot="1" x14ac:dyDescent="0.4">
      <c r="K38" s="112"/>
      <c r="L38" s="110" t="s">
        <v>181</v>
      </c>
    </row>
  </sheetData>
  <phoneticPr fontId="2" type="noConversion"/>
  <pageMargins left="0.7" right="0.7" top="0.78740157499999996" bottom="0.78740157499999996" header="0.3" footer="0.3"/>
  <pageSetup paperSize="9" orientation="portrait" r:id="rId1"/>
  <ignoredErrors>
    <ignoredError sqref="E6 B6:D6 F6 B15:F15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BM59"/>
  <sheetViews>
    <sheetView showGridLines="0" zoomScale="70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62" sqref="D62"/>
    </sheetView>
  </sheetViews>
  <sheetFormatPr baseColWidth="10" defaultColWidth="9.1328125" defaultRowHeight="11.65" outlineLevelRow="2" outlineLevelCol="1" x14ac:dyDescent="0.35"/>
  <cols>
    <col min="1" max="1" width="4.1328125" style="37" customWidth="1"/>
    <col min="2" max="2" width="4.86328125" style="37" customWidth="1"/>
    <col min="3" max="3" width="32.73046875" style="37" customWidth="1"/>
    <col min="4" max="15" width="17.1328125" style="37" customWidth="1" outlineLevel="1"/>
    <col min="16" max="16" width="17.1328125" style="37" customWidth="1"/>
    <col min="17" max="28" width="17.1328125" style="37" customWidth="1" outlineLevel="1"/>
    <col min="29" max="29" width="17.1328125" style="37" customWidth="1"/>
    <col min="30" max="41" width="17.1328125" style="37" customWidth="1" outlineLevel="1"/>
    <col min="42" max="42" width="17.1328125" style="37" customWidth="1"/>
    <col min="43" max="54" width="17.1328125" style="37" customWidth="1" outlineLevel="1"/>
    <col min="55" max="55" width="17.1328125" style="37" customWidth="1"/>
    <col min="56" max="16384" width="9.1328125" style="37"/>
  </cols>
  <sheetData>
    <row r="1" spans="1:65" ht="11.25" customHeight="1" x14ac:dyDescent="0.45">
      <c r="A1" s="52"/>
      <c r="B1" s="50"/>
      <c r="C1" s="51"/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37"/>
      <c r="P1" s="53" t="s">
        <v>65</v>
      </c>
      <c r="Q1" s="123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37"/>
      <c r="AC1" s="53" t="s">
        <v>66</v>
      </c>
      <c r="AD1" s="123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37"/>
      <c r="AP1" s="53" t="s">
        <v>67</v>
      </c>
      <c r="AQ1" s="123"/>
      <c r="AR1" s="124"/>
      <c r="AS1" s="124"/>
      <c r="AT1" s="124"/>
      <c r="AU1" s="124"/>
      <c r="AV1" s="125"/>
      <c r="AW1" s="125"/>
      <c r="AX1" s="125"/>
      <c r="AY1" s="125"/>
      <c r="AZ1" s="125"/>
      <c r="BA1" s="125"/>
      <c r="BB1" s="126"/>
      <c r="BC1" s="54" t="s">
        <v>98</v>
      </c>
    </row>
    <row r="2" spans="1:65" x14ac:dyDescent="0.35">
      <c r="A2" s="52"/>
      <c r="B2" s="50"/>
      <c r="C2" s="51"/>
      <c r="D2" s="25" t="s">
        <v>8</v>
      </c>
      <c r="E2" s="54" t="s">
        <v>9</v>
      </c>
      <c r="F2" s="54" t="s">
        <v>10</v>
      </c>
      <c r="G2" s="54" t="s">
        <v>11</v>
      </c>
      <c r="H2" s="54" t="s">
        <v>12</v>
      </c>
      <c r="I2" s="54" t="s">
        <v>13</v>
      </c>
      <c r="J2" s="54" t="s">
        <v>14</v>
      </c>
      <c r="K2" s="54" t="s">
        <v>15</v>
      </c>
      <c r="L2" s="54" t="s">
        <v>16</v>
      </c>
      <c r="M2" s="54" t="s">
        <v>17</v>
      </c>
      <c r="N2" s="54" t="s">
        <v>18</v>
      </c>
      <c r="O2" s="54" t="s">
        <v>19</v>
      </c>
      <c r="P2" s="54"/>
      <c r="Q2" s="54" t="s">
        <v>8</v>
      </c>
      <c r="R2" s="53" t="s">
        <v>9</v>
      </c>
      <c r="S2" s="54" t="s">
        <v>10</v>
      </c>
      <c r="T2" s="54" t="s">
        <v>11</v>
      </c>
      <c r="U2" s="54" t="s">
        <v>12</v>
      </c>
      <c r="V2" s="54" t="s">
        <v>13</v>
      </c>
      <c r="W2" s="54" t="s">
        <v>14</v>
      </c>
      <c r="X2" s="54" t="s">
        <v>15</v>
      </c>
      <c r="Y2" s="54" t="s">
        <v>16</v>
      </c>
      <c r="Z2" s="54" t="s">
        <v>17</v>
      </c>
      <c r="AA2" s="54" t="s">
        <v>18</v>
      </c>
      <c r="AB2" s="54" t="s">
        <v>19</v>
      </c>
      <c r="AC2" s="54"/>
      <c r="AD2" s="54" t="s">
        <v>8</v>
      </c>
      <c r="AE2" s="54" t="s">
        <v>9</v>
      </c>
      <c r="AF2" s="54" t="s">
        <v>10</v>
      </c>
      <c r="AG2" s="54" t="s">
        <v>11</v>
      </c>
      <c r="AH2" s="54" t="s">
        <v>12</v>
      </c>
      <c r="AI2" s="54" t="s">
        <v>13</v>
      </c>
      <c r="AJ2" s="54" t="s">
        <v>14</v>
      </c>
      <c r="AK2" s="54" t="s">
        <v>15</v>
      </c>
      <c r="AL2" s="54" t="s">
        <v>16</v>
      </c>
      <c r="AM2" s="54" t="s">
        <v>17</v>
      </c>
      <c r="AN2" s="54" t="s">
        <v>18</v>
      </c>
      <c r="AO2" s="54" t="s">
        <v>19</v>
      </c>
      <c r="AP2" s="54"/>
      <c r="AQ2" s="54" t="s">
        <v>8</v>
      </c>
      <c r="AR2" s="54" t="s">
        <v>9</v>
      </c>
      <c r="AS2" s="54" t="s">
        <v>10</v>
      </c>
      <c r="AT2" s="54" t="s">
        <v>11</v>
      </c>
      <c r="AU2" s="54" t="s">
        <v>12</v>
      </c>
      <c r="AV2" s="54" t="s">
        <v>13</v>
      </c>
      <c r="AW2" s="54" t="s">
        <v>14</v>
      </c>
      <c r="AX2" s="54" t="s">
        <v>15</v>
      </c>
      <c r="AY2" s="54" t="s">
        <v>16</v>
      </c>
      <c r="AZ2" s="54" t="s">
        <v>17</v>
      </c>
      <c r="BA2" s="54" t="s">
        <v>18</v>
      </c>
      <c r="BB2" s="54" t="s">
        <v>19</v>
      </c>
      <c r="BC2" s="54"/>
    </row>
    <row r="3" spans="1:65" x14ac:dyDescent="0.35">
      <c r="A3" s="131" t="s">
        <v>26</v>
      </c>
      <c r="B3" s="131"/>
      <c r="C3" s="131"/>
      <c r="D3" s="57">
        <f>SUM(D4:D9)</f>
        <v>0</v>
      </c>
      <c r="E3" s="57">
        <f>SUM(E4:E9)</f>
        <v>0</v>
      </c>
      <c r="F3" s="57">
        <f>SUM(F4:F9)</f>
        <v>0</v>
      </c>
      <c r="G3" s="57">
        <f>SUM(G4:G9)</f>
        <v>0</v>
      </c>
      <c r="H3" s="57">
        <f>SUM(H4:H9)</f>
        <v>0</v>
      </c>
      <c r="I3" s="57">
        <f t="shared" ref="I3:BB3" si="0">SUM(I4:I9)</f>
        <v>0</v>
      </c>
      <c r="J3" s="57">
        <f t="shared" si="0"/>
        <v>0</v>
      </c>
      <c r="K3" s="57">
        <f t="shared" si="0"/>
        <v>0</v>
      </c>
      <c r="L3" s="57">
        <f t="shared" si="0"/>
        <v>0</v>
      </c>
      <c r="M3" s="57">
        <f t="shared" si="0"/>
        <v>0</v>
      </c>
      <c r="N3" s="57">
        <f t="shared" si="0"/>
        <v>0</v>
      </c>
      <c r="O3" s="57">
        <f t="shared" si="0"/>
        <v>0</v>
      </c>
      <c r="P3" s="83">
        <f>SUM(D3:O3)</f>
        <v>0</v>
      </c>
      <c r="Q3" s="57">
        <f t="shared" si="0"/>
        <v>0</v>
      </c>
      <c r="R3" s="57">
        <f t="shared" si="0"/>
        <v>0</v>
      </c>
      <c r="S3" s="57">
        <f t="shared" si="0"/>
        <v>0</v>
      </c>
      <c r="T3" s="57">
        <f t="shared" si="0"/>
        <v>0</v>
      </c>
      <c r="U3" s="57">
        <f t="shared" si="0"/>
        <v>0</v>
      </c>
      <c r="V3" s="57">
        <f t="shared" si="0"/>
        <v>0</v>
      </c>
      <c r="W3" s="57">
        <f t="shared" si="0"/>
        <v>0</v>
      </c>
      <c r="X3" s="57">
        <f t="shared" si="0"/>
        <v>0</v>
      </c>
      <c r="Y3" s="57">
        <f t="shared" si="0"/>
        <v>0</v>
      </c>
      <c r="Z3" s="57">
        <f t="shared" si="0"/>
        <v>0</v>
      </c>
      <c r="AA3" s="57">
        <f t="shared" si="0"/>
        <v>0</v>
      </c>
      <c r="AB3" s="57">
        <f t="shared" si="0"/>
        <v>0</v>
      </c>
      <c r="AC3" s="83">
        <f>SUM(Q3:AB3)</f>
        <v>0</v>
      </c>
      <c r="AD3" s="57">
        <f t="shared" si="0"/>
        <v>0</v>
      </c>
      <c r="AE3" s="57">
        <f t="shared" si="0"/>
        <v>0</v>
      </c>
      <c r="AF3" s="57">
        <f t="shared" si="0"/>
        <v>0</v>
      </c>
      <c r="AG3" s="57">
        <f t="shared" si="0"/>
        <v>0</v>
      </c>
      <c r="AH3" s="57">
        <f t="shared" si="0"/>
        <v>0</v>
      </c>
      <c r="AI3" s="57">
        <f t="shared" si="0"/>
        <v>0</v>
      </c>
      <c r="AJ3" s="57">
        <f t="shared" si="0"/>
        <v>0</v>
      </c>
      <c r="AK3" s="57">
        <f t="shared" si="0"/>
        <v>0</v>
      </c>
      <c r="AL3" s="57">
        <f t="shared" si="0"/>
        <v>0</v>
      </c>
      <c r="AM3" s="57">
        <f t="shared" si="0"/>
        <v>0</v>
      </c>
      <c r="AN3" s="57">
        <f t="shared" si="0"/>
        <v>0</v>
      </c>
      <c r="AO3" s="57">
        <f t="shared" si="0"/>
        <v>0</v>
      </c>
      <c r="AP3" s="83">
        <f>SUM(AD3:AO3)</f>
        <v>0</v>
      </c>
      <c r="AQ3" s="57">
        <f t="shared" si="0"/>
        <v>0</v>
      </c>
      <c r="AR3" s="57">
        <f t="shared" si="0"/>
        <v>0</v>
      </c>
      <c r="AS3" s="57">
        <f t="shared" si="0"/>
        <v>0</v>
      </c>
      <c r="AT3" s="57">
        <f t="shared" si="0"/>
        <v>0</v>
      </c>
      <c r="AU3" s="57">
        <f t="shared" si="0"/>
        <v>0</v>
      </c>
      <c r="AV3" s="57">
        <f t="shared" si="0"/>
        <v>0</v>
      </c>
      <c r="AW3" s="57">
        <f t="shared" si="0"/>
        <v>0</v>
      </c>
      <c r="AX3" s="57">
        <f t="shared" si="0"/>
        <v>0</v>
      </c>
      <c r="AY3" s="57">
        <f t="shared" si="0"/>
        <v>0</v>
      </c>
      <c r="AZ3" s="57">
        <f t="shared" si="0"/>
        <v>0</v>
      </c>
      <c r="BA3" s="57">
        <f t="shared" si="0"/>
        <v>0</v>
      </c>
      <c r="BB3" s="57">
        <f t="shared" si="0"/>
        <v>0</v>
      </c>
      <c r="BC3" s="83">
        <f>SUM(AQ3:BB3)</f>
        <v>0</v>
      </c>
    </row>
    <row r="4" spans="1:65" s="38" customFormat="1" outlineLevel="1" x14ac:dyDescent="0.35">
      <c r="A4" s="55"/>
      <c r="B4" s="132" t="s">
        <v>123</v>
      </c>
      <c r="C4" s="132"/>
      <c r="D4" s="93">
        <v>0</v>
      </c>
      <c r="E4" s="93">
        <v>0</v>
      </c>
      <c r="F4" s="93">
        <v>0</v>
      </c>
      <c r="G4" s="93">
        <v>0</v>
      </c>
      <c r="H4" s="93">
        <v>0</v>
      </c>
      <c r="I4" s="93">
        <v>0</v>
      </c>
      <c r="J4" s="93">
        <v>0</v>
      </c>
      <c r="K4" s="93">
        <v>0</v>
      </c>
      <c r="L4" s="93">
        <v>0</v>
      </c>
      <c r="M4" s="93">
        <v>0</v>
      </c>
      <c r="N4" s="93">
        <v>0</v>
      </c>
      <c r="O4" s="93">
        <v>0</v>
      </c>
      <c r="P4" s="83">
        <f t="shared" ref="P4:P56" si="1">SUM(D4:O4)</f>
        <v>0</v>
      </c>
      <c r="Q4" s="93">
        <v>0</v>
      </c>
      <c r="R4" s="93">
        <v>0</v>
      </c>
      <c r="S4" s="93">
        <v>0</v>
      </c>
      <c r="T4" s="93">
        <v>0</v>
      </c>
      <c r="U4" s="93">
        <v>0</v>
      </c>
      <c r="V4" s="93">
        <v>0</v>
      </c>
      <c r="W4" s="93">
        <v>0</v>
      </c>
      <c r="X4" s="93">
        <v>0</v>
      </c>
      <c r="Y4" s="93">
        <v>0</v>
      </c>
      <c r="Z4" s="93">
        <v>0</v>
      </c>
      <c r="AA4" s="93">
        <v>0</v>
      </c>
      <c r="AB4" s="93">
        <v>0</v>
      </c>
      <c r="AC4" s="83">
        <f t="shared" ref="AC4:AC56" si="2">SUM(Q4:AB4)</f>
        <v>0</v>
      </c>
      <c r="AD4" s="93">
        <v>0</v>
      </c>
      <c r="AE4" s="93">
        <v>0</v>
      </c>
      <c r="AF4" s="93">
        <v>0</v>
      </c>
      <c r="AG4" s="93">
        <v>0</v>
      </c>
      <c r="AH4" s="93">
        <v>0</v>
      </c>
      <c r="AI4" s="93">
        <v>0</v>
      </c>
      <c r="AJ4" s="93">
        <v>0</v>
      </c>
      <c r="AK4" s="93">
        <v>0</v>
      </c>
      <c r="AL4" s="93">
        <v>0</v>
      </c>
      <c r="AM4" s="93">
        <v>0</v>
      </c>
      <c r="AN4" s="93">
        <v>0</v>
      </c>
      <c r="AO4" s="93">
        <v>0</v>
      </c>
      <c r="AP4" s="83">
        <f t="shared" ref="AP4:AP56" si="3">SUM(AD4:AO4)</f>
        <v>0</v>
      </c>
      <c r="AQ4" s="93">
        <v>0</v>
      </c>
      <c r="AR4" s="93">
        <v>0</v>
      </c>
      <c r="AS4" s="93">
        <v>0</v>
      </c>
      <c r="AT4" s="93">
        <v>0</v>
      </c>
      <c r="AU4" s="93">
        <v>0</v>
      </c>
      <c r="AV4" s="93">
        <v>0</v>
      </c>
      <c r="AW4" s="93">
        <v>0</v>
      </c>
      <c r="AX4" s="93">
        <v>0</v>
      </c>
      <c r="AY4" s="93">
        <v>0</v>
      </c>
      <c r="AZ4" s="93">
        <v>0</v>
      </c>
      <c r="BA4" s="93">
        <v>0</v>
      </c>
      <c r="BB4" s="93">
        <v>0</v>
      </c>
      <c r="BC4" s="83">
        <f t="shared" ref="BC4:BC56" si="4">SUM(AQ4:BB4)</f>
        <v>0</v>
      </c>
    </row>
    <row r="5" spans="1:65" s="39" customFormat="1" outlineLevel="1" x14ac:dyDescent="0.35">
      <c r="A5" s="56"/>
      <c r="B5" s="132" t="s">
        <v>124</v>
      </c>
      <c r="C5" s="132"/>
      <c r="D5" s="93">
        <v>0</v>
      </c>
      <c r="E5" s="93">
        <v>0</v>
      </c>
      <c r="F5" s="93">
        <v>0</v>
      </c>
      <c r="G5" s="93">
        <v>0</v>
      </c>
      <c r="H5" s="93">
        <v>0</v>
      </c>
      <c r="I5" s="93">
        <v>0</v>
      </c>
      <c r="J5" s="93">
        <v>0</v>
      </c>
      <c r="K5" s="93">
        <v>0</v>
      </c>
      <c r="L5" s="93">
        <v>0</v>
      </c>
      <c r="M5" s="93">
        <v>0</v>
      </c>
      <c r="N5" s="93">
        <v>0</v>
      </c>
      <c r="O5" s="93">
        <v>0</v>
      </c>
      <c r="P5" s="83">
        <f t="shared" si="1"/>
        <v>0</v>
      </c>
      <c r="Q5" s="93">
        <v>0</v>
      </c>
      <c r="R5" s="93">
        <v>0</v>
      </c>
      <c r="S5" s="93">
        <v>0</v>
      </c>
      <c r="T5" s="93">
        <v>0</v>
      </c>
      <c r="U5" s="93">
        <v>0</v>
      </c>
      <c r="V5" s="93">
        <v>0</v>
      </c>
      <c r="W5" s="93">
        <v>0</v>
      </c>
      <c r="X5" s="93">
        <v>0</v>
      </c>
      <c r="Y5" s="93">
        <v>0</v>
      </c>
      <c r="Z5" s="93">
        <v>0</v>
      </c>
      <c r="AA5" s="93">
        <v>0</v>
      </c>
      <c r="AB5" s="93">
        <v>0</v>
      </c>
      <c r="AC5" s="83">
        <f t="shared" si="2"/>
        <v>0</v>
      </c>
      <c r="AD5" s="93">
        <v>0</v>
      </c>
      <c r="AE5" s="93">
        <v>0</v>
      </c>
      <c r="AF5" s="93">
        <v>0</v>
      </c>
      <c r="AG5" s="93">
        <v>0</v>
      </c>
      <c r="AH5" s="93">
        <v>0</v>
      </c>
      <c r="AI5" s="93">
        <v>0</v>
      </c>
      <c r="AJ5" s="93">
        <v>0</v>
      </c>
      <c r="AK5" s="93">
        <v>0</v>
      </c>
      <c r="AL5" s="93">
        <v>0</v>
      </c>
      <c r="AM5" s="93">
        <v>0</v>
      </c>
      <c r="AN5" s="93">
        <v>0</v>
      </c>
      <c r="AO5" s="93">
        <v>0</v>
      </c>
      <c r="AP5" s="83">
        <f t="shared" si="3"/>
        <v>0</v>
      </c>
      <c r="AQ5" s="93">
        <v>0</v>
      </c>
      <c r="AR5" s="93">
        <v>0</v>
      </c>
      <c r="AS5" s="93">
        <v>0</v>
      </c>
      <c r="AT5" s="93">
        <v>0</v>
      </c>
      <c r="AU5" s="93">
        <v>0</v>
      </c>
      <c r="AV5" s="93">
        <v>0</v>
      </c>
      <c r="AW5" s="93">
        <v>0</v>
      </c>
      <c r="AX5" s="93">
        <v>0</v>
      </c>
      <c r="AY5" s="93">
        <v>0</v>
      </c>
      <c r="AZ5" s="93">
        <v>0</v>
      </c>
      <c r="BA5" s="93">
        <v>0</v>
      </c>
      <c r="BB5" s="93">
        <v>0</v>
      </c>
      <c r="BC5" s="83">
        <f t="shared" si="4"/>
        <v>0</v>
      </c>
    </row>
    <row r="6" spans="1:65" s="39" customFormat="1" outlineLevel="1" x14ac:dyDescent="0.35">
      <c r="A6" s="56"/>
      <c r="B6" s="132" t="s">
        <v>125</v>
      </c>
      <c r="C6" s="132"/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0</v>
      </c>
      <c r="N6" s="93">
        <v>0</v>
      </c>
      <c r="O6" s="93">
        <v>0</v>
      </c>
      <c r="P6" s="83">
        <f t="shared" si="1"/>
        <v>0</v>
      </c>
      <c r="Q6" s="93">
        <v>0</v>
      </c>
      <c r="R6" s="93">
        <v>0</v>
      </c>
      <c r="S6" s="93">
        <v>0</v>
      </c>
      <c r="T6" s="93">
        <v>0</v>
      </c>
      <c r="U6" s="93">
        <v>0</v>
      </c>
      <c r="V6" s="93">
        <v>0</v>
      </c>
      <c r="W6" s="93">
        <v>0</v>
      </c>
      <c r="X6" s="93">
        <v>0</v>
      </c>
      <c r="Y6" s="93">
        <v>0</v>
      </c>
      <c r="Z6" s="93">
        <v>0</v>
      </c>
      <c r="AA6" s="93">
        <v>0</v>
      </c>
      <c r="AB6" s="93">
        <v>0</v>
      </c>
      <c r="AC6" s="83">
        <f t="shared" si="2"/>
        <v>0</v>
      </c>
      <c r="AD6" s="93">
        <v>0</v>
      </c>
      <c r="AE6" s="93">
        <v>0</v>
      </c>
      <c r="AF6" s="93">
        <v>0</v>
      </c>
      <c r="AG6" s="93">
        <v>0</v>
      </c>
      <c r="AH6" s="93">
        <v>0</v>
      </c>
      <c r="AI6" s="93">
        <v>0</v>
      </c>
      <c r="AJ6" s="93">
        <v>0</v>
      </c>
      <c r="AK6" s="93">
        <v>0</v>
      </c>
      <c r="AL6" s="93">
        <v>0</v>
      </c>
      <c r="AM6" s="93">
        <v>0</v>
      </c>
      <c r="AN6" s="93">
        <v>0</v>
      </c>
      <c r="AO6" s="93">
        <v>0</v>
      </c>
      <c r="AP6" s="83">
        <f t="shared" si="3"/>
        <v>0</v>
      </c>
      <c r="AQ6" s="93">
        <v>0</v>
      </c>
      <c r="AR6" s="93">
        <v>0</v>
      </c>
      <c r="AS6" s="93">
        <v>0</v>
      </c>
      <c r="AT6" s="93">
        <v>0</v>
      </c>
      <c r="AU6" s="93">
        <v>0</v>
      </c>
      <c r="AV6" s="93">
        <v>0</v>
      </c>
      <c r="AW6" s="93">
        <v>0</v>
      </c>
      <c r="AX6" s="93">
        <v>0</v>
      </c>
      <c r="AY6" s="93">
        <v>0</v>
      </c>
      <c r="AZ6" s="93">
        <v>0</v>
      </c>
      <c r="BA6" s="93">
        <v>0</v>
      </c>
      <c r="BB6" s="93">
        <v>0</v>
      </c>
      <c r="BC6" s="83">
        <f t="shared" si="4"/>
        <v>0</v>
      </c>
    </row>
    <row r="7" spans="1:65" s="39" customFormat="1" outlineLevel="1" x14ac:dyDescent="0.35">
      <c r="A7" s="56"/>
      <c r="B7" s="132" t="s">
        <v>126</v>
      </c>
      <c r="C7" s="132"/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83">
        <f t="shared" si="1"/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83">
        <f t="shared" si="2"/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  <c r="AI7" s="93">
        <v>0</v>
      </c>
      <c r="AJ7" s="93">
        <v>0</v>
      </c>
      <c r="AK7" s="93">
        <v>0</v>
      </c>
      <c r="AL7" s="93">
        <v>0</v>
      </c>
      <c r="AM7" s="93">
        <v>0</v>
      </c>
      <c r="AN7" s="93">
        <v>0</v>
      </c>
      <c r="AO7" s="93">
        <v>0</v>
      </c>
      <c r="AP7" s="83">
        <f t="shared" si="3"/>
        <v>0</v>
      </c>
      <c r="AQ7" s="93">
        <v>0</v>
      </c>
      <c r="AR7" s="93">
        <v>0</v>
      </c>
      <c r="AS7" s="93">
        <v>0</v>
      </c>
      <c r="AT7" s="93">
        <v>0</v>
      </c>
      <c r="AU7" s="93">
        <v>0</v>
      </c>
      <c r="AV7" s="93">
        <v>0</v>
      </c>
      <c r="AW7" s="93">
        <v>0</v>
      </c>
      <c r="AX7" s="93">
        <v>0</v>
      </c>
      <c r="AY7" s="93">
        <v>0</v>
      </c>
      <c r="AZ7" s="93">
        <v>0</v>
      </c>
      <c r="BA7" s="93">
        <v>0</v>
      </c>
      <c r="BB7" s="93">
        <v>0</v>
      </c>
      <c r="BC7" s="83">
        <f t="shared" si="4"/>
        <v>0</v>
      </c>
    </row>
    <row r="8" spans="1:65" s="39" customFormat="1" outlineLevel="1" x14ac:dyDescent="0.35">
      <c r="A8" s="56"/>
      <c r="B8" s="132" t="s">
        <v>127</v>
      </c>
      <c r="C8" s="132"/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83">
        <f t="shared" si="1"/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83">
        <f t="shared" si="2"/>
        <v>0</v>
      </c>
      <c r="AD8" s="93">
        <v>0</v>
      </c>
      <c r="AE8" s="93">
        <v>0</v>
      </c>
      <c r="AF8" s="93">
        <v>0</v>
      </c>
      <c r="AG8" s="93">
        <v>0</v>
      </c>
      <c r="AH8" s="93">
        <v>0</v>
      </c>
      <c r="AI8" s="93">
        <v>0</v>
      </c>
      <c r="AJ8" s="93">
        <v>0</v>
      </c>
      <c r="AK8" s="93">
        <v>0</v>
      </c>
      <c r="AL8" s="93">
        <v>0</v>
      </c>
      <c r="AM8" s="93">
        <v>0</v>
      </c>
      <c r="AN8" s="93">
        <v>0</v>
      </c>
      <c r="AO8" s="93">
        <v>0</v>
      </c>
      <c r="AP8" s="83">
        <f t="shared" si="3"/>
        <v>0</v>
      </c>
      <c r="AQ8" s="93">
        <v>0</v>
      </c>
      <c r="AR8" s="93">
        <v>0</v>
      </c>
      <c r="AS8" s="93">
        <v>0</v>
      </c>
      <c r="AT8" s="93">
        <v>0</v>
      </c>
      <c r="AU8" s="93">
        <v>0</v>
      </c>
      <c r="AV8" s="93">
        <v>0</v>
      </c>
      <c r="AW8" s="93">
        <v>0</v>
      </c>
      <c r="AX8" s="93">
        <v>0</v>
      </c>
      <c r="AY8" s="93">
        <v>0</v>
      </c>
      <c r="AZ8" s="93">
        <v>0</v>
      </c>
      <c r="BA8" s="93">
        <v>0</v>
      </c>
      <c r="BB8" s="93">
        <v>0</v>
      </c>
      <c r="BC8" s="83">
        <f t="shared" si="4"/>
        <v>0</v>
      </c>
    </row>
    <row r="9" spans="1:65" s="39" customFormat="1" outlineLevel="1" x14ac:dyDescent="0.35">
      <c r="A9" s="56"/>
      <c r="B9" s="132" t="s">
        <v>128</v>
      </c>
      <c r="C9" s="132"/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83">
        <f t="shared" si="1"/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83">
        <f t="shared" si="2"/>
        <v>0</v>
      </c>
      <c r="AD9" s="93">
        <v>0</v>
      </c>
      <c r="AE9" s="93">
        <v>0</v>
      </c>
      <c r="AF9" s="93">
        <v>0</v>
      </c>
      <c r="AG9" s="93">
        <v>0</v>
      </c>
      <c r="AH9" s="93">
        <v>0</v>
      </c>
      <c r="AI9" s="93">
        <v>0</v>
      </c>
      <c r="AJ9" s="93">
        <v>0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83">
        <f t="shared" si="3"/>
        <v>0</v>
      </c>
      <c r="AQ9" s="93">
        <v>0</v>
      </c>
      <c r="AR9" s="93">
        <v>0</v>
      </c>
      <c r="AS9" s="93">
        <v>0</v>
      </c>
      <c r="AT9" s="93">
        <v>0</v>
      </c>
      <c r="AU9" s="93">
        <v>0</v>
      </c>
      <c r="AV9" s="93">
        <v>0</v>
      </c>
      <c r="AW9" s="93">
        <v>0</v>
      </c>
      <c r="AX9" s="93">
        <v>0</v>
      </c>
      <c r="AY9" s="93">
        <v>0</v>
      </c>
      <c r="AZ9" s="93">
        <v>0</v>
      </c>
      <c r="BA9" s="93">
        <v>0</v>
      </c>
      <c r="BB9" s="93">
        <v>0</v>
      </c>
      <c r="BC9" s="83">
        <f t="shared" si="4"/>
        <v>0</v>
      </c>
    </row>
    <row r="10" spans="1:65" s="39" customFormat="1" outlineLevel="1" x14ac:dyDescent="0.35">
      <c r="B10" s="40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84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84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84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84"/>
    </row>
    <row r="11" spans="1:65" x14ac:dyDescent="0.35">
      <c r="A11" s="131" t="s">
        <v>119</v>
      </c>
      <c r="B11" s="131"/>
      <c r="C11" s="131"/>
      <c r="D11" s="64">
        <f>D12*-1</f>
        <v>0</v>
      </c>
      <c r="E11" s="64">
        <f t="shared" ref="E11:BB11" si="5">E12*-1</f>
        <v>0</v>
      </c>
      <c r="F11" s="64">
        <f t="shared" si="5"/>
        <v>0</v>
      </c>
      <c r="G11" s="64">
        <f t="shared" si="5"/>
        <v>0</v>
      </c>
      <c r="H11" s="64">
        <f t="shared" si="5"/>
        <v>0</v>
      </c>
      <c r="I11" s="64">
        <f t="shared" si="5"/>
        <v>0</v>
      </c>
      <c r="J11" s="64">
        <f t="shared" si="5"/>
        <v>0</v>
      </c>
      <c r="K11" s="64">
        <f t="shared" si="5"/>
        <v>0</v>
      </c>
      <c r="L11" s="64">
        <f t="shared" si="5"/>
        <v>0</v>
      </c>
      <c r="M11" s="64">
        <f t="shared" si="5"/>
        <v>0</v>
      </c>
      <c r="N11" s="64">
        <f t="shared" si="5"/>
        <v>0</v>
      </c>
      <c r="O11" s="64">
        <f t="shared" si="5"/>
        <v>0</v>
      </c>
      <c r="P11" s="83">
        <f t="shared" si="1"/>
        <v>0</v>
      </c>
      <c r="Q11" s="64">
        <f t="shared" si="5"/>
        <v>0</v>
      </c>
      <c r="R11" s="64">
        <f t="shared" si="5"/>
        <v>0</v>
      </c>
      <c r="S11" s="64">
        <f t="shared" si="5"/>
        <v>0</v>
      </c>
      <c r="T11" s="64">
        <f t="shared" si="5"/>
        <v>0</v>
      </c>
      <c r="U11" s="64">
        <f t="shared" si="5"/>
        <v>0</v>
      </c>
      <c r="V11" s="64">
        <f t="shared" si="5"/>
        <v>0</v>
      </c>
      <c r="W11" s="64">
        <f t="shared" si="5"/>
        <v>0</v>
      </c>
      <c r="X11" s="64">
        <f t="shared" si="5"/>
        <v>0</v>
      </c>
      <c r="Y11" s="64">
        <f t="shared" si="5"/>
        <v>0</v>
      </c>
      <c r="Z11" s="64">
        <f t="shared" si="5"/>
        <v>0</v>
      </c>
      <c r="AA11" s="64">
        <f t="shared" si="5"/>
        <v>0</v>
      </c>
      <c r="AB11" s="64">
        <f t="shared" si="5"/>
        <v>0</v>
      </c>
      <c r="AC11" s="83">
        <f t="shared" si="2"/>
        <v>0</v>
      </c>
      <c r="AD11" s="64">
        <f t="shared" si="5"/>
        <v>0</v>
      </c>
      <c r="AE11" s="64">
        <f t="shared" si="5"/>
        <v>0</v>
      </c>
      <c r="AF11" s="64">
        <f t="shared" si="5"/>
        <v>0</v>
      </c>
      <c r="AG11" s="64">
        <f t="shared" si="5"/>
        <v>0</v>
      </c>
      <c r="AH11" s="64">
        <f t="shared" si="5"/>
        <v>0</v>
      </c>
      <c r="AI11" s="64">
        <f t="shared" si="5"/>
        <v>0</v>
      </c>
      <c r="AJ11" s="64">
        <f t="shared" si="5"/>
        <v>0</v>
      </c>
      <c r="AK11" s="64">
        <f t="shared" si="5"/>
        <v>0</v>
      </c>
      <c r="AL11" s="64">
        <f t="shared" si="5"/>
        <v>0</v>
      </c>
      <c r="AM11" s="64">
        <f t="shared" si="5"/>
        <v>0</v>
      </c>
      <c r="AN11" s="64">
        <f t="shared" si="5"/>
        <v>0</v>
      </c>
      <c r="AO11" s="64">
        <f t="shared" si="5"/>
        <v>0</v>
      </c>
      <c r="AP11" s="83">
        <f t="shared" si="3"/>
        <v>0</v>
      </c>
      <c r="AQ11" s="64">
        <f t="shared" si="5"/>
        <v>0</v>
      </c>
      <c r="AR11" s="64">
        <f t="shared" si="5"/>
        <v>0</v>
      </c>
      <c r="AS11" s="64">
        <f t="shared" si="5"/>
        <v>0</v>
      </c>
      <c r="AT11" s="64">
        <f t="shared" si="5"/>
        <v>0</v>
      </c>
      <c r="AU11" s="64">
        <f t="shared" si="5"/>
        <v>0</v>
      </c>
      <c r="AV11" s="64">
        <f t="shared" si="5"/>
        <v>0</v>
      </c>
      <c r="AW11" s="64">
        <f t="shared" si="5"/>
        <v>0</v>
      </c>
      <c r="AX11" s="64">
        <f t="shared" si="5"/>
        <v>0</v>
      </c>
      <c r="AY11" s="64">
        <f t="shared" si="5"/>
        <v>0</v>
      </c>
      <c r="AZ11" s="64">
        <f t="shared" si="5"/>
        <v>0</v>
      </c>
      <c r="BA11" s="64">
        <f t="shared" si="5"/>
        <v>0</v>
      </c>
      <c r="BB11" s="64">
        <f t="shared" si="5"/>
        <v>0</v>
      </c>
      <c r="BC11" s="83">
        <f t="shared" si="4"/>
        <v>0</v>
      </c>
    </row>
    <row r="12" spans="1:65" s="42" customFormat="1" outlineLevel="1" x14ac:dyDescent="0.35">
      <c r="A12" s="58"/>
      <c r="B12" s="127" t="s">
        <v>151</v>
      </c>
      <c r="C12" s="128"/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83">
        <f t="shared" si="1"/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83">
        <f t="shared" si="2"/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4">
        <v>0</v>
      </c>
      <c r="AM12" s="94">
        <v>0</v>
      </c>
      <c r="AN12" s="94">
        <v>0</v>
      </c>
      <c r="AO12" s="94">
        <v>0</v>
      </c>
      <c r="AP12" s="83">
        <f t="shared" si="3"/>
        <v>0</v>
      </c>
      <c r="AQ12" s="94">
        <v>0</v>
      </c>
      <c r="AR12" s="94">
        <v>0</v>
      </c>
      <c r="AS12" s="94">
        <v>0</v>
      </c>
      <c r="AT12" s="94">
        <v>0</v>
      </c>
      <c r="AU12" s="94">
        <v>0</v>
      </c>
      <c r="AV12" s="94">
        <v>0</v>
      </c>
      <c r="AW12" s="94">
        <v>0</v>
      </c>
      <c r="AX12" s="94">
        <v>0</v>
      </c>
      <c r="AY12" s="94">
        <v>0</v>
      </c>
      <c r="AZ12" s="94">
        <v>0</v>
      </c>
      <c r="BA12" s="94">
        <v>0</v>
      </c>
      <c r="BB12" s="94">
        <v>0</v>
      </c>
      <c r="BC12" s="83">
        <f t="shared" si="4"/>
        <v>0</v>
      </c>
    </row>
    <row r="13" spans="1:65" s="43" customFormat="1" outlineLevel="1" x14ac:dyDescent="0.35">
      <c r="A13" s="60"/>
      <c r="B13" s="135" t="s">
        <v>27</v>
      </c>
      <c r="C13" s="136"/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83">
        <f t="shared" si="1"/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83">
        <f t="shared" si="2"/>
        <v>0</v>
      </c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93">
        <v>0</v>
      </c>
      <c r="AJ13" s="93"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83">
        <f>SUM(AD13:AO13)</f>
        <v>0</v>
      </c>
      <c r="AQ13" s="93">
        <v>0</v>
      </c>
      <c r="AR13" s="93">
        <v>0</v>
      </c>
      <c r="AS13" s="93">
        <v>0</v>
      </c>
      <c r="AT13" s="93"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3">
        <v>0</v>
      </c>
      <c r="BB13" s="93">
        <v>0</v>
      </c>
      <c r="BC13" s="83">
        <f>SUM(AQ13:BB13)</f>
        <v>0</v>
      </c>
      <c r="BD13" s="44"/>
      <c r="BE13" s="44"/>
      <c r="BF13" s="44"/>
      <c r="BG13" s="44"/>
      <c r="BH13" s="44"/>
      <c r="BI13" s="44"/>
      <c r="BJ13" s="44"/>
      <c r="BK13" s="44"/>
      <c r="BL13" s="44"/>
      <c r="BM13" s="44"/>
    </row>
    <row r="14" spans="1:65" s="42" customFormat="1" outlineLevel="1" x14ac:dyDescent="0.35">
      <c r="A14" s="58"/>
      <c r="B14" s="127" t="s">
        <v>20</v>
      </c>
      <c r="C14" s="128"/>
      <c r="D14" s="59">
        <f>D12-D13</f>
        <v>0</v>
      </c>
      <c r="E14" s="59">
        <f>E12-E13+D14</f>
        <v>0</v>
      </c>
      <c r="F14" s="59">
        <f t="shared" ref="F14:BB14" si="6">F12-F13+E14</f>
        <v>0</v>
      </c>
      <c r="G14" s="59">
        <f t="shared" si="6"/>
        <v>0</v>
      </c>
      <c r="H14" s="59">
        <f t="shared" si="6"/>
        <v>0</v>
      </c>
      <c r="I14" s="59">
        <f t="shared" si="6"/>
        <v>0</v>
      </c>
      <c r="J14" s="59">
        <f t="shared" si="6"/>
        <v>0</v>
      </c>
      <c r="K14" s="59">
        <f t="shared" si="6"/>
        <v>0</v>
      </c>
      <c r="L14" s="59">
        <f t="shared" si="6"/>
        <v>0</v>
      </c>
      <c r="M14" s="59">
        <f t="shared" si="6"/>
        <v>0</v>
      </c>
      <c r="N14" s="59">
        <f t="shared" si="6"/>
        <v>0</v>
      </c>
      <c r="O14" s="59">
        <f t="shared" si="6"/>
        <v>0</v>
      </c>
      <c r="P14" s="83">
        <f>O14</f>
        <v>0</v>
      </c>
      <c r="Q14" s="59">
        <f>Q12-Q13+O14</f>
        <v>0</v>
      </c>
      <c r="R14" s="59">
        <f t="shared" si="6"/>
        <v>0</v>
      </c>
      <c r="S14" s="59">
        <f t="shared" si="6"/>
        <v>0</v>
      </c>
      <c r="T14" s="59">
        <f t="shared" si="6"/>
        <v>0</v>
      </c>
      <c r="U14" s="59">
        <f t="shared" si="6"/>
        <v>0</v>
      </c>
      <c r="V14" s="59">
        <f t="shared" si="6"/>
        <v>0</v>
      </c>
      <c r="W14" s="59">
        <f t="shared" si="6"/>
        <v>0</v>
      </c>
      <c r="X14" s="59">
        <f t="shared" si="6"/>
        <v>0</v>
      </c>
      <c r="Y14" s="59">
        <f t="shared" si="6"/>
        <v>0</v>
      </c>
      <c r="Z14" s="59">
        <f t="shared" si="6"/>
        <v>0</v>
      </c>
      <c r="AA14" s="59">
        <f t="shared" si="6"/>
        <v>0</v>
      </c>
      <c r="AB14" s="59">
        <f t="shared" si="6"/>
        <v>0</v>
      </c>
      <c r="AC14" s="83">
        <f>AB14</f>
        <v>0</v>
      </c>
      <c r="AD14" s="59">
        <f>AD12-AD13+AB14</f>
        <v>0</v>
      </c>
      <c r="AE14" s="59">
        <f t="shared" si="6"/>
        <v>0</v>
      </c>
      <c r="AF14" s="59">
        <f t="shared" si="6"/>
        <v>0</v>
      </c>
      <c r="AG14" s="59">
        <f t="shared" si="6"/>
        <v>0</v>
      </c>
      <c r="AH14" s="59">
        <f t="shared" si="6"/>
        <v>0</v>
      </c>
      <c r="AI14" s="59">
        <f t="shared" si="6"/>
        <v>0</v>
      </c>
      <c r="AJ14" s="59">
        <f t="shared" si="6"/>
        <v>0</v>
      </c>
      <c r="AK14" s="59">
        <f t="shared" si="6"/>
        <v>0</v>
      </c>
      <c r="AL14" s="59">
        <f t="shared" si="6"/>
        <v>0</v>
      </c>
      <c r="AM14" s="59">
        <f t="shared" si="6"/>
        <v>0</v>
      </c>
      <c r="AN14" s="59">
        <f t="shared" si="6"/>
        <v>0</v>
      </c>
      <c r="AO14" s="59">
        <f t="shared" si="6"/>
        <v>0</v>
      </c>
      <c r="AP14" s="83">
        <f>AO14</f>
        <v>0</v>
      </c>
      <c r="AQ14" s="59">
        <f>AQ12-AQ13+AO14</f>
        <v>0</v>
      </c>
      <c r="AR14" s="59">
        <f t="shared" si="6"/>
        <v>0</v>
      </c>
      <c r="AS14" s="59">
        <f t="shared" si="6"/>
        <v>0</v>
      </c>
      <c r="AT14" s="59">
        <f t="shared" si="6"/>
        <v>0</v>
      </c>
      <c r="AU14" s="59">
        <f t="shared" si="6"/>
        <v>0</v>
      </c>
      <c r="AV14" s="59">
        <f t="shared" si="6"/>
        <v>0</v>
      </c>
      <c r="AW14" s="59">
        <f t="shared" si="6"/>
        <v>0</v>
      </c>
      <c r="AX14" s="59">
        <f t="shared" si="6"/>
        <v>0</v>
      </c>
      <c r="AY14" s="59">
        <f t="shared" si="6"/>
        <v>0</v>
      </c>
      <c r="AZ14" s="59">
        <f t="shared" si="6"/>
        <v>0</v>
      </c>
      <c r="BA14" s="59">
        <f t="shared" si="6"/>
        <v>0</v>
      </c>
      <c r="BB14" s="59">
        <f t="shared" si="6"/>
        <v>0</v>
      </c>
      <c r="BC14" s="83">
        <f>BB14</f>
        <v>0</v>
      </c>
    </row>
    <row r="15" spans="1:65" s="42" customFormat="1" outlineLevel="1" x14ac:dyDescent="0.35">
      <c r="P15" s="44"/>
      <c r="AC15" s="44"/>
      <c r="AP15" s="44"/>
      <c r="BC15" s="44"/>
    </row>
    <row r="16" spans="1:65" s="45" customFormat="1" x14ac:dyDescent="0.35">
      <c r="A16" s="134" t="s">
        <v>5</v>
      </c>
      <c r="B16" s="134"/>
      <c r="C16" s="134"/>
      <c r="D16" s="64">
        <f t="shared" ref="D16:O16" si="7">(D25+D32+D38+D44+D48)*-1</f>
        <v>0</v>
      </c>
      <c r="E16" s="65">
        <f t="shared" si="7"/>
        <v>0</v>
      </c>
      <c r="F16" s="65">
        <f t="shared" si="7"/>
        <v>0</v>
      </c>
      <c r="G16" s="65">
        <f t="shared" si="7"/>
        <v>0</v>
      </c>
      <c r="H16" s="65">
        <f t="shared" si="7"/>
        <v>0</v>
      </c>
      <c r="I16" s="65">
        <f t="shared" si="7"/>
        <v>0</v>
      </c>
      <c r="J16" s="65">
        <f t="shared" si="7"/>
        <v>0</v>
      </c>
      <c r="K16" s="65">
        <f t="shared" si="7"/>
        <v>0</v>
      </c>
      <c r="L16" s="65">
        <f t="shared" si="7"/>
        <v>0</v>
      </c>
      <c r="M16" s="65">
        <f t="shared" si="7"/>
        <v>0</v>
      </c>
      <c r="N16" s="65">
        <f t="shared" si="7"/>
        <v>0</v>
      </c>
      <c r="O16" s="65">
        <f t="shared" si="7"/>
        <v>0</v>
      </c>
      <c r="P16" s="83">
        <f t="shared" si="1"/>
        <v>0</v>
      </c>
      <c r="Q16" s="65">
        <f t="shared" ref="Q16:AB16" si="8">(Q25+Q32+Q38+Q44+Q48)*-1</f>
        <v>0</v>
      </c>
      <c r="R16" s="65">
        <f t="shared" si="8"/>
        <v>0</v>
      </c>
      <c r="S16" s="65">
        <f t="shared" si="8"/>
        <v>0</v>
      </c>
      <c r="T16" s="65">
        <f t="shared" si="8"/>
        <v>0</v>
      </c>
      <c r="U16" s="65">
        <f t="shared" si="8"/>
        <v>0</v>
      </c>
      <c r="V16" s="65">
        <f t="shared" si="8"/>
        <v>0</v>
      </c>
      <c r="W16" s="65">
        <f t="shared" si="8"/>
        <v>0</v>
      </c>
      <c r="X16" s="65">
        <f t="shared" si="8"/>
        <v>0</v>
      </c>
      <c r="Y16" s="65">
        <f t="shared" si="8"/>
        <v>0</v>
      </c>
      <c r="Z16" s="65">
        <f t="shared" si="8"/>
        <v>0</v>
      </c>
      <c r="AA16" s="65">
        <f t="shared" si="8"/>
        <v>0</v>
      </c>
      <c r="AB16" s="65">
        <f t="shared" si="8"/>
        <v>0</v>
      </c>
      <c r="AC16" s="83">
        <f t="shared" si="2"/>
        <v>0</v>
      </c>
      <c r="AD16" s="65">
        <f t="shared" ref="AD16:AO16" si="9">(AD25+AD32+AD38+AD44+AD48)*-1</f>
        <v>0</v>
      </c>
      <c r="AE16" s="65">
        <f t="shared" si="9"/>
        <v>0</v>
      </c>
      <c r="AF16" s="65">
        <f t="shared" si="9"/>
        <v>0</v>
      </c>
      <c r="AG16" s="65">
        <f t="shared" si="9"/>
        <v>0</v>
      </c>
      <c r="AH16" s="65">
        <f t="shared" si="9"/>
        <v>0</v>
      </c>
      <c r="AI16" s="65">
        <f t="shared" si="9"/>
        <v>0</v>
      </c>
      <c r="AJ16" s="65">
        <f t="shared" si="9"/>
        <v>0</v>
      </c>
      <c r="AK16" s="65">
        <f t="shared" si="9"/>
        <v>0</v>
      </c>
      <c r="AL16" s="65">
        <f t="shared" si="9"/>
        <v>0</v>
      </c>
      <c r="AM16" s="65">
        <f t="shared" si="9"/>
        <v>0</v>
      </c>
      <c r="AN16" s="65">
        <f t="shared" si="9"/>
        <v>0</v>
      </c>
      <c r="AO16" s="65">
        <f t="shared" si="9"/>
        <v>0</v>
      </c>
      <c r="AP16" s="83">
        <f t="shared" si="3"/>
        <v>0</v>
      </c>
      <c r="AQ16" s="65">
        <f t="shared" ref="AQ16:BB16" si="10">(AQ25+AQ32+AQ38+AQ44+AQ48)*-1</f>
        <v>0</v>
      </c>
      <c r="AR16" s="65">
        <f t="shared" si="10"/>
        <v>0</v>
      </c>
      <c r="AS16" s="65">
        <f t="shared" si="10"/>
        <v>0</v>
      </c>
      <c r="AT16" s="65">
        <f t="shared" si="10"/>
        <v>0</v>
      </c>
      <c r="AU16" s="65">
        <f t="shared" si="10"/>
        <v>0</v>
      </c>
      <c r="AV16" s="65">
        <f t="shared" si="10"/>
        <v>0</v>
      </c>
      <c r="AW16" s="65">
        <f t="shared" si="10"/>
        <v>0</v>
      </c>
      <c r="AX16" s="65">
        <f t="shared" si="10"/>
        <v>0</v>
      </c>
      <c r="AY16" s="65">
        <f t="shared" si="10"/>
        <v>0</v>
      </c>
      <c r="AZ16" s="65">
        <f t="shared" si="10"/>
        <v>0</v>
      </c>
      <c r="BA16" s="65">
        <f t="shared" si="10"/>
        <v>0</v>
      </c>
      <c r="BB16" s="65">
        <f t="shared" si="10"/>
        <v>0</v>
      </c>
      <c r="BC16" s="83">
        <f t="shared" si="4"/>
        <v>0</v>
      </c>
    </row>
    <row r="17" spans="1:55" s="42" customFormat="1" outlineLevel="2" x14ac:dyDescent="0.35">
      <c r="A17" s="58"/>
      <c r="B17" s="58" t="s">
        <v>24</v>
      </c>
      <c r="C17" s="58"/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83">
        <f t="shared" si="1"/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83">
        <f t="shared" si="2"/>
        <v>0</v>
      </c>
      <c r="AD17" s="94">
        <v>0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  <c r="AJ17" s="94">
        <v>0</v>
      </c>
      <c r="AK17" s="94">
        <v>0</v>
      </c>
      <c r="AL17" s="94">
        <v>0</v>
      </c>
      <c r="AM17" s="94">
        <v>0</v>
      </c>
      <c r="AN17" s="94">
        <v>0</v>
      </c>
      <c r="AO17" s="94">
        <v>0</v>
      </c>
      <c r="AP17" s="83">
        <f t="shared" si="3"/>
        <v>0</v>
      </c>
      <c r="AQ17" s="94">
        <v>0</v>
      </c>
      <c r="AR17" s="94">
        <v>0</v>
      </c>
      <c r="AS17" s="94">
        <v>0</v>
      </c>
      <c r="AT17" s="94">
        <v>0</v>
      </c>
      <c r="AU17" s="94">
        <v>0</v>
      </c>
      <c r="AV17" s="94">
        <v>0</v>
      </c>
      <c r="AW17" s="94">
        <v>0</v>
      </c>
      <c r="AX17" s="94">
        <v>0</v>
      </c>
      <c r="AY17" s="94">
        <v>0</v>
      </c>
      <c r="AZ17" s="94">
        <v>0</v>
      </c>
      <c r="BA17" s="94">
        <v>0</v>
      </c>
      <c r="BB17" s="94">
        <v>0</v>
      </c>
      <c r="BC17" s="83">
        <f t="shared" si="4"/>
        <v>0</v>
      </c>
    </row>
    <row r="18" spans="1:55" s="42" customFormat="1" outlineLevel="2" x14ac:dyDescent="0.35">
      <c r="A18" s="58"/>
      <c r="B18" s="58" t="s">
        <v>25</v>
      </c>
      <c r="C18" s="58"/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83">
        <f t="shared" si="1"/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83">
        <f t="shared" si="2"/>
        <v>0</v>
      </c>
      <c r="AD18" s="94">
        <v>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4">
        <v>0</v>
      </c>
      <c r="AN18" s="94">
        <v>0</v>
      </c>
      <c r="AO18" s="94">
        <v>0</v>
      </c>
      <c r="AP18" s="83">
        <f t="shared" si="3"/>
        <v>0</v>
      </c>
      <c r="AQ18" s="94">
        <v>0</v>
      </c>
      <c r="AR18" s="94">
        <v>0</v>
      </c>
      <c r="AS18" s="94">
        <v>0</v>
      </c>
      <c r="AT18" s="94">
        <v>0</v>
      </c>
      <c r="AU18" s="94">
        <v>0</v>
      </c>
      <c r="AV18" s="94">
        <v>0</v>
      </c>
      <c r="AW18" s="94">
        <v>0</v>
      </c>
      <c r="AX18" s="94">
        <v>0</v>
      </c>
      <c r="AY18" s="94">
        <v>0</v>
      </c>
      <c r="AZ18" s="94">
        <v>0</v>
      </c>
      <c r="BA18" s="94">
        <v>0</v>
      </c>
      <c r="BB18" s="94">
        <v>0</v>
      </c>
      <c r="BC18" s="83">
        <f t="shared" si="4"/>
        <v>0</v>
      </c>
    </row>
    <row r="19" spans="1:55" s="42" customFormat="1" outlineLevel="2" x14ac:dyDescent="0.35">
      <c r="A19" s="58"/>
      <c r="B19" s="58" t="s">
        <v>0</v>
      </c>
      <c r="C19" s="58"/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83">
        <f t="shared" si="1"/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83">
        <f t="shared" si="2"/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4">
        <v>0</v>
      </c>
      <c r="AN19" s="94">
        <v>0</v>
      </c>
      <c r="AO19" s="94">
        <v>0</v>
      </c>
      <c r="AP19" s="83">
        <f t="shared" si="3"/>
        <v>0</v>
      </c>
      <c r="AQ19" s="94">
        <v>0</v>
      </c>
      <c r="AR19" s="94">
        <v>0</v>
      </c>
      <c r="AS19" s="94">
        <v>0</v>
      </c>
      <c r="AT19" s="94">
        <v>0</v>
      </c>
      <c r="AU19" s="94">
        <v>0</v>
      </c>
      <c r="AV19" s="94">
        <v>0</v>
      </c>
      <c r="AW19" s="94">
        <v>0</v>
      </c>
      <c r="AX19" s="94">
        <v>0</v>
      </c>
      <c r="AY19" s="94">
        <v>0</v>
      </c>
      <c r="AZ19" s="94">
        <v>0</v>
      </c>
      <c r="BA19" s="94">
        <v>0</v>
      </c>
      <c r="BB19" s="94">
        <v>0</v>
      </c>
      <c r="BC19" s="83">
        <f t="shared" si="4"/>
        <v>0</v>
      </c>
    </row>
    <row r="20" spans="1:55" s="42" customFormat="1" outlineLevel="2" x14ac:dyDescent="0.35">
      <c r="A20" s="58"/>
      <c r="B20" s="58" t="s">
        <v>7</v>
      </c>
      <c r="C20" s="58"/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83">
        <f t="shared" si="1"/>
        <v>0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83">
        <f t="shared" si="2"/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v>0</v>
      </c>
      <c r="AL20" s="94">
        <v>0</v>
      </c>
      <c r="AM20" s="94">
        <v>0</v>
      </c>
      <c r="AN20" s="94">
        <v>0</v>
      </c>
      <c r="AO20" s="94">
        <v>0</v>
      </c>
      <c r="AP20" s="83">
        <f t="shared" si="3"/>
        <v>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4">
        <v>0</v>
      </c>
      <c r="AW20" s="94">
        <v>0</v>
      </c>
      <c r="AX20" s="94">
        <v>0</v>
      </c>
      <c r="AY20" s="94">
        <v>0</v>
      </c>
      <c r="AZ20" s="94">
        <v>0</v>
      </c>
      <c r="BA20" s="94">
        <v>0</v>
      </c>
      <c r="BB20" s="94">
        <v>0</v>
      </c>
      <c r="BC20" s="83">
        <f t="shared" si="4"/>
        <v>0</v>
      </c>
    </row>
    <row r="21" spans="1:55" s="42" customFormat="1" outlineLevel="2" x14ac:dyDescent="0.35">
      <c r="A21" s="58"/>
      <c r="B21" s="58" t="s">
        <v>6</v>
      </c>
      <c r="C21" s="58"/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83">
        <f t="shared" si="1"/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83">
        <f t="shared" si="2"/>
        <v>0</v>
      </c>
      <c r="AD21" s="94">
        <v>0</v>
      </c>
      <c r="AE21" s="94">
        <v>0</v>
      </c>
      <c r="AF21" s="94">
        <v>0</v>
      </c>
      <c r="AG21" s="94">
        <v>0</v>
      </c>
      <c r="AH21" s="94">
        <v>0</v>
      </c>
      <c r="AI21" s="94">
        <v>0</v>
      </c>
      <c r="AJ21" s="94">
        <v>0</v>
      </c>
      <c r="AK21" s="94">
        <v>0</v>
      </c>
      <c r="AL21" s="94">
        <v>0</v>
      </c>
      <c r="AM21" s="94">
        <v>0</v>
      </c>
      <c r="AN21" s="94">
        <v>0</v>
      </c>
      <c r="AO21" s="94">
        <v>0</v>
      </c>
      <c r="AP21" s="83">
        <f t="shared" si="3"/>
        <v>0</v>
      </c>
      <c r="AQ21" s="94">
        <v>0</v>
      </c>
      <c r="AR21" s="94">
        <v>0</v>
      </c>
      <c r="AS21" s="94">
        <v>0</v>
      </c>
      <c r="AT21" s="94">
        <v>0</v>
      </c>
      <c r="AU21" s="94">
        <v>0</v>
      </c>
      <c r="AV21" s="94">
        <v>0</v>
      </c>
      <c r="AW21" s="94">
        <v>0</v>
      </c>
      <c r="AX21" s="94">
        <v>0</v>
      </c>
      <c r="AY21" s="94">
        <v>0</v>
      </c>
      <c r="AZ21" s="94">
        <v>0</v>
      </c>
      <c r="BA21" s="94">
        <v>0</v>
      </c>
      <c r="BB21" s="94">
        <v>0</v>
      </c>
      <c r="BC21" s="83">
        <f t="shared" si="4"/>
        <v>0</v>
      </c>
    </row>
    <row r="22" spans="1:55" s="42" customFormat="1" outlineLevel="2" x14ac:dyDescent="0.35">
      <c r="A22" s="58"/>
      <c r="B22" s="58" t="s">
        <v>4</v>
      </c>
      <c r="C22" s="58"/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83">
        <f t="shared" si="1"/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83">
        <f t="shared" si="2"/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>
        <v>0</v>
      </c>
      <c r="AO22" s="94">
        <v>0</v>
      </c>
      <c r="AP22" s="83">
        <f t="shared" si="3"/>
        <v>0</v>
      </c>
      <c r="AQ22" s="94">
        <v>0</v>
      </c>
      <c r="AR22" s="94">
        <v>0</v>
      </c>
      <c r="AS22" s="94">
        <v>0</v>
      </c>
      <c r="AT22" s="94">
        <v>0</v>
      </c>
      <c r="AU22" s="94">
        <v>0</v>
      </c>
      <c r="AV22" s="94">
        <v>0</v>
      </c>
      <c r="AW22" s="94">
        <v>0</v>
      </c>
      <c r="AX22" s="94">
        <v>0</v>
      </c>
      <c r="AY22" s="94">
        <v>0</v>
      </c>
      <c r="AZ22" s="94">
        <v>0</v>
      </c>
      <c r="BA22" s="94">
        <v>0</v>
      </c>
      <c r="BB22" s="94">
        <v>0</v>
      </c>
      <c r="BC22" s="83">
        <f t="shared" si="4"/>
        <v>0</v>
      </c>
    </row>
    <row r="23" spans="1:55" s="42" customFormat="1" outlineLevel="2" x14ac:dyDescent="0.35">
      <c r="A23" s="58"/>
      <c r="B23" s="58" t="s">
        <v>29</v>
      </c>
      <c r="C23" s="58"/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83">
        <f t="shared" si="1"/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83">
        <f t="shared" si="2"/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83">
        <f t="shared" si="3"/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83">
        <f t="shared" si="4"/>
        <v>0</v>
      </c>
    </row>
    <row r="24" spans="1:55" outlineLevel="2" x14ac:dyDescent="0.35">
      <c r="A24" s="66"/>
      <c r="B24" s="58" t="s">
        <v>39</v>
      </c>
      <c r="C24" s="66"/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83">
        <f t="shared" si="1"/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83">
        <f t="shared" si="2"/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  <c r="AI24" s="94">
        <v>0</v>
      </c>
      <c r="AJ24" s="94">
        <v>0</v>
      </c>
      <c r="AK24" s="94">
        <v>0</v>
      </c>
      <c r="AL24" s="94">
        <v>0</v>
      </c>
      <c r="AM24" s="94">
        <v>0</v>
      </c>
      <c r="AN24" s="94">
        <v>0</v>
      </c>
      <c r="AO24" s="94">
        <v>0</v>
      </c>
      <c r="AP24" s="83">
        <f t="shared" si="3"/>
        <v>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4">
        <v>0</v>
      </c>
      <c r="AW24" s="94">
        <v>0</v>
      </c>
      <c r="AX24" s="94">
        <v>0</v>
      </c>
      <c r="AY24" s="94">
        <v>0</v>
      </c>
      <c r="AZ24" s="94">
        <v>0</v>
      </c>
      <c r="BA24" s="94">
        <v>0</v>
      </c>
      <c r="BB24" s="94">
        <v>0</v>
      </c>
      <c r="BC24" s="83">
        <f t="shared" si="4"/>
        <v>0</v>
      </c>
    </row>
    <row r="25" spans="1:55" s="38" customFormat="1" outlineLevel="1" x14ac:dyDescent="0.35">
      <c r="A25" s="55"/>
      <c r="B25" s="55" t="s">
        <v>23</v>
      </c>
      <c r="C25" s="55"/>
      <c r="D25" s="67">
        <f>SUM(D17:D24)</f>
        <v>0</v>
      </c>
      <c r="E25" s="67">
        <f t="shared" ref="E25:BB25" si="11">SUM(E17:E24)</f>
        <v>0</v>
      </c>
      <c r="F25" s="67">
        <f t="shared" si="11"/>
        <v>0</v>
      </c>
      <c r="G25" s="67">
        <f t="shared" si="11"/>
        <v>0</v>
      </c>
      <c r="H25" s="67">
        <f t="shared" si="11"/>
        <v>0</v>
      </c>
      <c r="I25" s="67">
        <f t="shared" si="11"/>
        <v>0</v>
      </c>
      <c r="J25" s="67">
        <f t="shared" si="11"/>
        <v>0</v>
      </c>
      <c r="K25" s="67">
        <f t="shared" si="11"/>
        <v>0</v>
      </c>
      <c r="L25" s="67">
        <f t="shared" si="11"/>
        <v>0</v>
      </c>
      <c r="M25" s="67">
        <f t="shared" si="11"/>
        <v>0</v>
      </c>
      <c r="N25" s="67">
        <f t="shared" si="11"/>
        <v>0</v>
      </c>
      <c r="O25" s="67">
        <f t="shared" si="11"/>
        <v>0</v>
      </c>
      <c r="P25" s="83">
        <f t="shared" si="1"/>
        <v>0</v>
      </c>
      <c r="Q25" s="67">
        <f t="shared" si="11"/>
        <v>0</v>
      </c>
      <c r="R25" s="67">
        <f t="shared" si="11"/>
        <v>0</v>
      </c>
      <c r="S25" s="67">
        <f t="shared" si="11"/>
        <v>0</v>
      </c>
      <c r="T25" s="67">
        <f t="shared" si="11"/>
        <v>0</v>
      </c>
      <c r="U25" s="67">
        <f t="shared" si="11"/>
        <v>0</v>
      </c>
      <c r="V25" s="67">
        <f t="shared" si="11"/>
        <v>0</v>
      </c>
      <c r="W25" s="67">
        <f t="shared" si="11"/>
        <v>0</v>
      </c>
      <c r="X25" s="67">
        <f t="shared" si="11"/>
        <v>0</v>
      </c>
      <c r="Y25" s="67">
        <f t="shared" si="11"/>
        <v>0</v>
      </c>
      <c r="Z25" s="67">
        <f t="shared" si="11"/>
        <v>0</v>
      </c>
      <c r="AA25" s="67">
        <f t="shared" si="11"/>
        <v>0</v>
      </c>
      <c r="AB25" s="67">
        <f t="shared" si="11"/>
        <v>0</v>
      </c>
      <c r="AC25" s="83">
        <f t="shared" si="2"/>
        <v>0</v>
      </c>
      <c r="AD25" s="67">
        <f t="shared" si="11"/>
        <v>0</v>
      </c>
      <c r="AE25" s="67">
        <f t="shared" si="11"/>
        <v>0</v>
      </c>
      <c r="AF25" s="67">
        <f t="shared" si="11"/>
        <v>0</v>
      </c>
      <c r="AG25" s="67">
        <f t="shared" si="11"/>
        <v>0</v>
      </c>
      <c r="AH25" s="67">
        <f t="shared" si="11"/>
        <v>0</v>
      </c>
      <c r="AI25" s="67">
        <f t="shared" si="11"/>
        <v>0</v>
      </c>
      <c r="AJ25" s="67">
        <f t="shared" si="11"/>
        <v>0</v>
      </c>
      <c r="AK25" s="67">
        <f t="shared" si="11"/>
        <v>0</v>
      </c>
      <c r="AL25" s="67">
        <f t="shared" si="11"/>
        <v>0</v>
      </c>
      <c r="AM25" s="67">
        <f t="shared" si="11"/>
        <v>0</v>
      </c>
      <c r="AN25" s="67">
        <f t="shared" si="11"/>
        <v>0</v>
      </c>
      <c r="AO25" s="67">
        <f t="shared" si="11"/>
        <v>0</v>
      </c>
      <c r="AP25" s="83">
        <f t="shared" si="3"/>
        <v>0</v>
      </c>
      <c r="AQ25" s="67">
        <f t="shared" si="11"/>
        <v>0</v>
      </c>
      <c r="AR25" s="67">
        <f t="shared" si="11"/>
        <v>0</v>
      </c>
      <c r="AS25" s="67">
        <f t="shared" si="11"/>
        <v>0</v>
      </c>
      <c r="AT25" s="67">
        <f t="shared" si="11"/>
        <v>0</v>
      </c>
      <c r="AU25" s="67">
        <f t="shared" si="11"/>
        <v>0</v>
      </c>
      <c r="AV25" s="67">
        <f t="shared" si="11"/>
        <v>0</v>
      </c>
      <c r="AW25" s="67">
        <f t="shared" si="11"/>
        <v>0</v>
      </c>
      <c r="AX25" s="67">
        <f t="shared" si="11"/>
        <v>0</v>
      </c>
      <c r="AY25" s="67">
        <f t="shared" si="11"/>
        <v>0</v>
      </c>
      <c r="AZ25" s="67">
        <f t="shared" si="11"/>
        <v>0</v>
      </c>
      <c r="BA25" s="67">
        <f t="shared" si="11"/>
        <v>0</v>
      </c>
      <c r="BB25" s="67">
        <f t="shared" si="11"/>
        <v>0</v>
      </c>
      <c r="BC25" s="83">
        <f t="shared" si="4"/>
        <v>0</v>
      </c>
    </row>
    <row r="26" spans="1:55" s="42" customFormat="1" ht="6" customHeight="1" outlineLevel="1" x14ac:dyDescent="0.35">
      <c r="A26" s="58"/>
      <c r="B26" s="127"/>
      <c r="C26" s="12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61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61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61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61"/>
    </row>
    <row r="27" spans="1:55" s="42" customFormat="1" outlineLevel="2" x14ac:dyDescent="0.35">
      <c r="A27" s="58"/>
      <c r="B27" s="58" t="s">
        <v>112</v>
      </c>
      <c r="C27" s="58"/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83">
        <f t="shared" si="1"/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83">
        <f t="shared" si="2"/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4">
        <v>0</v>
      </c>
      <c r="AN27" s="94">
        <v>0</v>
      </c>
      <c r="AO27" s="94">
        <v>0</v>
      </c>
      <c r="AP27" s="83">
        <f t="shared" si="3"/>
        <v>0</v>
      </c>
      <c r="AQ27" s="94">
        <v>0</v>
      </c>
      <c r="AR27" s="94">
        <v>0</v>
      </c>
      <c r="AS27" s="94">
        <v>0</v>
      </c>
      <c r="AT27" s="94">
        <v>0</v>
      </c>
      <c r="AU27" s="94">
        <v>0</v>
      </c>
      <c r="AV27" s="94">
        <v>0</v>
      </c>
      <c r="AW27" s="94">
        <v>0</v>
      </c>
      <c r="AX27" s="94">
        <v>0</v>
      </c>
      <c r="AY27" s="94">
        <v>0</v>
      </c>
      <c r="AZ27" s="94">
        <v>0</v>
      </c>
      <c r="BA27" s="94">
        <v>0</v>
      </c>
      <c r="BB27" s="94">
        <v>0</v>
      </c>
      <c r="BC27" s="83">
        <f t="shared" si="4"/>
        <v>0</v>
      </c>
    </row>
    <row r="28" spans="1:55" s="42" customFormat="1" outlineLevel="2" x14ac:dyDescent="0.35">
      <c r="A28" s="58"/>
      <c r="B28" s="58" t="s">
        <v>113</v>
      </c>
      <c r="C28" s="58"/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83">
        <f t="shared" si="1"/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83">
        <f t="shared" si="2"/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v>0</v>
      </c>
      <c r="AN28" s="94">
        <v>0</v>
      </c>
      <c r="AO28" s="94">
        <v>0</v>
      </c>
      <c r="AP28" s="83">
        <f t="shared" si="3"/>
        <v>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4">
        <v>0</v>
      </c>
      <c r="AW28" s="94">
        <v>0</v>
      </c>
      <c r="AX28" s="94">
        <v>0</v>
      </c>
      <c r="AY28" s="94">
        <v>0</v>
      </c>
      <c r="AZ28" s="94">
        <v>0</v>
      </c>
      <c r="BA28" s="94">
        <v>0</v>
      </c>
      <c r="BB28" s="94">
        <v>0</v>
      </c>
      <c r="BC28" s="83">
        <f t="shared" si="4"/>
        <v>0</v>
      </c>
    </row>
    <row r="29" spans="1:55" s="42" customFormat="1" outlineLevel="2" x14ac:dyDescent="0.35">
      <c r="A29" s="58"/>
      <c r="B29" s="58" t="s">
        <v>114</v>
      </c>
      <c r="C29" s="58"/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83">
        <f t="shared" si="1"/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83">
        <f t="shared" si="2"/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v>0</v>
      </c>
      <c r="AN29" s="94">
        <v>0</v>
      </c>
      <c r="AO29" s="94">
        <v>0</v>
      </c>
      <c r="AP29" s="83">
        <f t="shared" si="3"/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83">
        <f t="shared" si="4"/>
        <v>0</v>
      </c>
    </row>
    <row r="30" spans="1:55" s="42" customFormat="1" outlineLevel="2" x14ac:dyDescent="0.35">
      <c r="A30" s="58"/>
      <c r="B30" s="58" t="s">
        <v>115</v>
      </c>
      <c r="C30" s="58"/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83">
        <f t="shared" si="1"/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83">
        <f t="shared" si="2"/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4">
        <v>0</v>
      </c>
      <c r="AN30" s="94">
        <v>0</v>
      </c>
      <c r="AO30" s="94">
        <v>0</v>
      </c>
      <c r="AP30" s="83">
        <f t="shared" si="3"/>
        <v>0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94">
        <v>0</v>
      </c>
      <c r="AW30" s="94">
        <v>0</v>
      </c>
      <c r="AX30" s="94">
        <v>0</v>
      </c>
      <c r="AY30" s="94">
        <v>0</v>
      </c>
      <c r="AZ30" s="94">
        <v>0</v>
      </c>
      <c r="BA30" s="94">
        <v>0</v>
      </c>
      <c r="BB30" s="94">
        <v>0</v>
      </c>
      <c r="BC30" s="83">
        <f t="shared" si="4"/>
        <v>0</v>
      </c>
    </row>
    <row r="31" spans="1:55" s="42" customFormat="1" outlineLevel="2" x14ac:dyDescent="0.35">
      <c r="A31" s="58"/>
      <c r="B31" s="58" t="s">
        <v>39</v>
      </c>
      <c r="C31" s="58"/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83">
        <f t="shared" si="1"/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83">
        <f t="shared" si="2"/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4">
        <v>0</v>
      </c>
      <c r="AP31" s="83">
        <f t="shared" si="3"/>
        <v>0</v>
      </c>
      <c r="AQ31" s="94">
        <v>0</v>
      </c>
      <c r="AR31" s="94">
        <v>0</v>
      </c>
      <c r="AS31" s="94">
        <v>0</v>
      </c>
      <c r="AT31" s="94">
        <v>0</v>
      </c>
      <c r="AU31" s="94">
        <v>0</v>
      </c>
      <c r="AV31" s="94">
        <v>0</v>
      </c>
      <c r="AW31" s="94">
        <v>0</v>
      </c>
      <c r="AX31" s="94">
        <v>0</v>
      </c>
      <c r="AY31" s="94">
        <v>0</v>
      </c>
      <c r="AZ31" s="94">
        <v>0</v>
      </c>
      <c r="BA31" s="94">
        <v>0</v>
      </c>
      <c r="BB31" s="94">
        <v>0</v>
      </c>
      <c r="BC31" s="83">
        <f t="shared" si="4"/>
        <v>0</v>
      </c>
    </row>
    <row r="32" spans="1:55" s="38" customFormat="1" outlineLevel="1" x14ac:dyDescent="0.35">
      <c r="A32" s="55"/>
      <c r="B32" s="133" t="s">
        <v>116</v>
      </c>
      <c r="C32" s="133"/>
      <c r="D32" s="67">
        <f>SUM(D27:D31)</f>
        <v>0</v>
      </c>
      <c r="E32" s="67">
        <f>SUM(E27:E31)</f>
        <v>0</v>
      </c>
      <c r="F32" s="67">
        <f>SUM(F27:F31)</f>
        <v>0</v>
      </c>
      <c r="G32" s="67">
        <f>SUM(G27:G31)</f>
        <v>0</v>
      </c>
      <c r="H32" s="67">
        <f t="shared" ref="H32:AS32" si="12">SUM(H27:H31)</f>
        <v>0</v>
      </c>
      <c r="I32" s="67">
        <f t="shared" si="12"/>
        <v>0</v>
      </c>
      <c r="J32" s="67">
        <f t="shared" si="12"/>
        <v>0</v>
      </c>
      <c r="K32" s="67">
        <f t="shared" si="12"/>
        <v>0</v>
      </c>
      <c r="L32" s="67">
        <f t="shared" si="12"/>
        <v>0</v>
      </c>
      <c r="M32" s="67">
        <f t="shared" si="12"/>
        <v>0</v>
      </c>
      <c r="N32" s="67">
        <f t="shared" si="12"/>
        <v>0</v>
      </c>
      <c r="O32" s="67">
        <f t="shared" si="12"/>
        <v>0</v>
      </c>
      <c r="P32" s="83">
        <f t="shared" si="1"/>
        <v>0</v>
      </c>
      <c r="Q32" s="67">
        <f t="shared" si="12"/>
        <v>0</v>
      </c>
      <c r="R32" s="67">
        <f t="shared" si="12"/>
        <v>0</v>
      </c>
      <c r="S32" s="67">
        <f t="shared" si="12"/>
        <v>0</v>
      </c>
      <c r="T32" s="67">
        <f t="shared" si="12"/>
        <v>0</v>
      </c>
      <c r="U32" s="67">
        <f t="shared" si="12"/>
        <v>0</v>
      </c>
      <c r="V32" s="67">
        <f t="shared" si="12"/>
        <v>0</v>
      </c>
      <c r="W32" s="67">
        <f t="shared" si="12"/>
        <v>0</v>
      </c>
      <c r="X32" s="67">
        <f t="shared" si="12"/>
        <v>0</v>
      </c>
      <c r="Y32" s="67">
        <f t="shared" si="12"/>
        <v>0</v>
      </c>
      <c r="Z32" s="67">
        <f t="shared" si="12"/>
        <v>0</v>
      </c>
      <c r="AA32" s="67">
        <f t="shared" si="12"/>
        <v>0</v>
      </c>
      <c r="AB32" s="67">
        <f t="shared" si="12"/>
        <v>0</v>
      </c>
      <c r="AC32" s="83">
        <f t="shared" si="2"/>
        <v>0</v>
      </c>
      <c r="AD32" s="67">
        <f t="shared" si="12"/>
        <v>0</v>
      </c>
      <c r="AE32" s="67">
        <f t="shared" si="12"/>
        <v>0</v>
      </c>
      <c r="AF32" s="67">
        <f t="shared" si="12"/>
        <v>0</v>
      </c>
      <c r="AG32" s="67">
        <f t="shared" si="12"/>
        <v>0</v>
      </c>
      <c r="AH32" s="67">
        <f t="shared" si="12"/>
        <v>0</v>
      </c>
      <c r="AI32" s="67">
        <f t="shared" si="12"/>
        <v>0</v>
      </c>
      <c r="AJ32" s="67">
        <f t="shared" si="12"/>
        <v>0</v>
      </c>
      <c r="AK32" s="67">
        <f t="shared" si="12"/>
        <v>0</v>
      </c>
      <c r="AL32" s="67">
        <f t="shared" si="12"/>
        <v>0</v>
      </c>
      <c r="AM32" s="67">
        <f t="shared" si="12"/>
        <v>0</v>
      </c>
      <c r="AN32" s="67">
        <f t="shared" si="12"/>
        <v>0</v>
      </c>
      <c r="AO32" s="67">
        <f t="shared" si="12"/>
        <v>0</v>
      </c>
      <c r="AP32" s="83">
        <f t="shared" si="3"/>
        <v>0</v>
      </c>
      <c r="AQ32" s="67">
        <f t="shared" si="12"/>
        <v>0</v>
      </c>
      <c r="AR32" s="67">
        <f t="shared" si="12"/>
        <v>0</v>
      </c>
      <c r="AS32" s="67">
        <f t="shared" si="12"/>
        <v>0</v>
      </c>
      <c r="AT32" s="67">
        <f t="shared" ref="AT32:BB32" si="13">SUM(AT27:AT31)</f>
        <v>0</v>
      </c>
      <c r="AU32" s="67">
        <f t="shared" si="13"/>
        <v>0</v>
      </c>
      <c r="AV32" s="67">
        <f t="shared" si="13"/>
        <v>0</v>
      </c>
      <c r="AW32" s="67">
        <f t="shared" si="13"/>
        <v>0</v>
      </c>
      <c r="AX32" s="67">
        <f t="shared" si="13"/>
        <v>0</v>
      </c>
      <c r="AY32" s="67">
        <f t="shared" si="13"/>
        <v>0</v>
      </c>
      <c r="AZ32" s="67">
        <f t="shared" si="13"/>
        <v>0</v>
      </c>
      <c r="BA32" s="67">
        <f t="shared" si="13"/>
        <v>0</v>
      </c>
      <c r="BB32" s="67">
        <f t="shared" si="13"/>
        <v>0</v>
      </c>
      <c r="BC32" s="83">
        <f t="shared" si="4"/>
        <v>0</v>
      </c>
    </row>
    <row r="33" spans="1:55" s="42" customFormat="1" ht="6" customHeight="1" outlineLevel="1" x14ac:dyDescent="0.35">
      <c r="A33" s="58"/>
      <c r="B33" s="127"/>
      <c r="C33" s="12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61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61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61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61"/>
    </row>
    <row r="34" spans="1:55" s="42" customFormat="1" outlineLevel="2" x14ac:dyDescent="0.35">
      <c r="A34" s="58"/>
      <c r="B34" s="58" t="s">
        <v>120</v>
      </c>
      <c r="C34" s="58"/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83">
        <f t="shared" si="1"/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0</v>
      </c>
      <c r="AC34" s="83">
        <f t="shared" si="2"/>
        <v>0</v>
      </c>
      <c r="AD34" s="94">
        <v>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4">
        <v>0</v>
      </c>
      <c r="AN34" s="94">
        <v>0</v>
      </c>
      <c r="AO34" s="94">
        <v>0</v>
      </c>
      <c r="AP34" s="83">
        <f t="shared" si="3"/>
        <v>0</v>
      </c>
      <c r="AQ34" s="94">
        <v>0</v>
      </c>
      <c r="AR34" s="94">
        <v>0</v>
      </c>
      <c r="AS34" s="94">
        <v>0</v>
      </c>
      <c r="AT34" s="94">
        <v>0</v>
      </c>
      <c r="AU34" s="94">
        <v>0</v>
      </c>
      <c r="AV34" s="94">
        <v>0</v>
      </c>
      <c r="AW34" s="94">
        <v>0</v>
      </c>
      <c r="AX34" s="94">
        <v>0</v>
      </c>
      <c r="AY34" s="94">
        <v>0</v>
      </c>
      <c r="AZ34" s="94">
        <v>0</v>
      </c>
      <c r="BA34" s="94">
        <v>0</v>
      </c>
      <c r="BB34" s="94">
        <v>0</v>
      </c>
      <c r="BC34" s="83">
        <f t="shared" si="4"/>
        <v>0</v>
      </c>
    </row>
    <row r="35" spans="1:55" s="42" customFormat="1" outlineLevel="2" x14ac:dyDescent="0.35">
      <c r="A35" s="58"/>
      <c r="B35" s="58" t="s">
        <v>2</v>
      </c>
      <c r="C35" s="58"/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83">
        <f t="shared" si="1"/>
        <v>0</v>
      </c>
      <c r="Q35" s="94">
        <v>0</v>
      </c>
      <c r="R35" s="94">
        <v>0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83">
        <f t="shared" si="2"/>
        <v>0</v>
      </c>
      <c r="AD35" s="94">
        <v>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4">
        <v>0</v>
      </c>
      <c r="AN35" s="94">
        <v>0</v>
      </c>
      <c r="AO35" s="94">
        <v>0</v>
      </c>
      <c r="AP35" s="83">
        <f t="shared" si="3"/>
        <v>0</v>
      </c>
      <c r="AQ35" s="94">
        <v>0</v>
      </c>
      <c r="AR35" s="94">
        <v>0</v>
      </c>
      <c r="AS35" s="94">
        <v>0</v>
      </c>
      <c r="AT35" s="94">
        <v>0</v>
      </c>
      <c r="AU35" s="94">
        <v>0</v>
      </c>
      <c r="AV35" s="94">
        <v>0</v>
      </c>
      <c r="AW35" s="94">
        <v>0</v>
      </c>
      <c r="AX35" s="94">
        <v>0</v>
      </c>
      <c r="AY35" s="94">
        <v>0</v>
      </c>
      <c r="AZ35" s="94">
        <v>0</v>
      </c>
      <c r="BA35" s="94">
        <v>0</v>
      </c>
      <c r="BB35" s="94">
        <v>0</v>
      </c>
      <c r="BC35" s="83">
        <f t="shared" si="4"/>
        <v>0</v>
      </c>
    </row>
    <row r="36" spans="1:55" s="42" customFormat="1" outlineLevel="2" x14ac:dyDescent="0.35">
      <c r="A36" s="58"/>
      <c r="B36" s="58" t="s">
        <v>3</v>
      </c>
      <c r="C36" s="58"/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83">
        <f t="shared" si="1"/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83">
        <f t="shared" si="2"/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v>0</v>
      </c>
      <c r="AN36" s="94">
        <v>0</v>
      </c>
      <c r="AO36" s="94">
        <v>0</v>
      </c>
      <c r="AP36" s="83">
        <f t="shared" si="3"/>
        <v>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4">
        <v>0</v>
      </c>
      <c r="BB36" s="94">
        <v>0</v>
      </c>
      <c r="BC36" s="83">
        <f t="shared" si="4"/>
        <v>0</v>
      </c>
    </row>
    <row r="37" spans="1:55" s="42" customFormat="1" outlineLevel="2" x14ac:dyDescent="0.35">
      <c r="A37" s="58"/>
      <c r="B37" s="58" t="s">
        <v>39</v>
      </c>
      <c r="C37" s="58"/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83">
        <f t="shared" si="1"/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83">
        <f t="shared" si="2"/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94">
        <v>0</v>
      </c>
      <c r="AK37" s="94">
        <v>0</v>
      </c>
      <c r="AL37" s="94">
        <v>0</v>
      </c>
      <c r="AM37" s="94">
        <v>0</v>
      </c>
      <c r="AN37" s="94">
        <v>0</v>
      </c>
      <c r="AO37" s="94">
        <v>0</v>
      </c>
      <c r="AP37" s="83">
        <f t="shared" si="3"/>
        <v>0</v>
      </c>
      <c r="AQ37" s="94">
        <v>0</v>
      </c>
      <c r="AR37" s="94">
        <v>0</v>
      </c>
      <c r="AS37" s="94">
        <v>0</v>
      </c>
      <c r="AT37" s="94">
        <v>0</v>
      </c>
      <c r="AU37" s="94">
        <v>0</v>
      </c>
      <c r="AV37" s="94">
        <v>0</v>
      </c>
      <c r="AW37" s="94">
        <v>0</v>
      </c>
      <c r="AX37" s="94">
        <v>0</v>
      </c>
      <c r="AY37" s="94">
        <v>0</v>
      </c>
      <c r="AZ37" s="94">
        <v>0</v>
      </c>
      <c r="BA37" s="94">
        <v>0</v>
      </c>
      <c r="BB37" s="94">
        <v>0</v>
      </c>
      <c r="BC37" s="83">
        <f t="shared" si="4"/>
        <v>0</v>
      </c>
    </row>
    <row r="38" spans="1:55" s="38" customFormat="1" outlineLevel="1" x14ac:dyDescent="0.35">
      <c r="A38" s="55"/>
      <c r="B38" s="133" t="s">
        <v>28</v>
      </c>
      <c r="C38" s="133"/>
      <c r="D38" s="67">
        <f>SUM(D34:D37)</f>
        <v>0</v>
      </c>
      <c r="E38" s="67">
        <f t="shared" ref="E38:BB38" si="14">SUM(E34:E37)</f>
        <v>0</v>
      </c>
      <c r="F38" s="67">
        <f t="shared" si="14"/>
        <v>0</v>
      </c>
      <c r="G38" s="67">
        <f t="shared" si="14"/>
        <v>0</v>
      </c>
      <c r="H38" s="67">
        <f t="shared" si="14"/>
        <v>0</v>
      </c>
      <c r="I38" s="67">
        <f t="shared" si="14"/>
        <v>0</v>
      </c>
      <c r="J38" s="67">
        <f t="shared" si="14"/>
        <v>0</v>
      </c>
      <c r="K38" s="67">
        <f t="shared" si="14"/>
        <v>0</v>
      </c>
      <c r="L38" s="67">
        <f t="shared" si="14"/>
        <v>0</v>
      </c>
      <c r="M38" s="67">
        <f t="shared" si="14"/>
        <v>0</v>
      </c>
      <c r="N38" s="67">
        <f t="shared" si="14"/>
        <v>0</v>
      </c>
      <c r="O38" s="67">
        <f t="shared" si="14"/>
        <v>0</v>
      </c>
      <c r="P38" s="83">
        <f t="shared" si="1"/>
        <v>0</v>
      </c>
      <c r="Q38" s="67">
        <f t="shared" si="14"/>
        <v>0</v>
      </c>
      <c r="R38" s="67">
        <f t="shared" si="14"/>
        <v>0</v>
      </c>
      <c r="S38" s="67">
        <f t="shared" si="14"/>
        <v>0</v>
      </c>
      <c r="T38" s="67">
        <f t="shared" si="14"/>
        <v>0</v>
      </c>
      <c r="U38" s="67">
        <f t="shared" si="14"/>
        <v>0</v>
      </c>
      <c r="V38" s="67">
        <f t="shared" si="14"/>
        <v>0</v>
      </c>
      <c r="W38" s="67">
        <f t="shared" si="14"/>
        <v>0</v>
      </c>
      <c r="X38" s="67">
        <f t="shared" si="14"/>
        <v>0</v>
      </c>
      <c r="Y38" s="67">
        <f t="shared" si="14"/>
        <v>0</v>
      </c>
      <c r="Z38" s="67">
        <f t="shared" si="14"/>
        <v>0</v>
      </c>
      <c r="AA38" s="67">
        <f t="shared" si="14"/>
        <v>0</v>
      </c>
      <c r="AB38" s="67">
        <f t="shared" si="14"/>
        <v>0</v>
      </c>
      <c r="AC38" s="83">
        <f t="shared" si="2"/>
        <v>0</v>
      </c>
      <c r="AD38" s="67">
        <f t="shared" si="14"/>
        <v>0</v>
      </c>
      <c r="AE38" s="67">
        <f t="shared" si="14"/>
        <v>0</v>
      </c>
      <c r="AF38" s="67">
        <f t="shared" si="14"/>
        <v>0</v>
      </c>
      <c r="AG38" s="67">
        <f t="shared" si="14"/>
        <v>0</v>
      </c>
      <c r="AH38" s="67">
        <f t="shared" si="14"/>
        <v>0</v>
      </c>
      <c r="AI38" s="67">
        <f t="shared" si="14"/>
        <v>0</v>
      </c>
      <c r="AJ38" s="67">
        <f t="shared" si="14"/>
        <v>0</v>
      </c>
      <c r="AK38" s="67">
        <f t="shared" si="14"/>
        <v>0</v>
      </c>
      <c r="AL38" s="67">
        <f t="shared" si="14"/>
        <v>0</v>
      </c>
      <c r="AM38" s="67">
        <f t="shared" si="14"/>
        <v>0</v>
      </c>
      <c r="AN38" s="67">
        <f t="shared" si="14"/>
        <v>0</v>
      </c>
      <c r="AO38" s="67">
        <f t="shared" si="14"/>
        <v>0</v>
      </c>
      <c r="AP38" s="83">
        <f t="shared" si="3"/>
        <v>0</v>
      </c>
      <c r="AQ38" s="67">
        <f t="shared" si="14"/>
        <v>0</v>
      </c>
      <c r="AR38" s="67">
        <f t="shared" si="14"/>
        <v>0</v>
      </c>
      <c r="AS38" s="67">
        <f t="shared" si="14"/>
        <v>0</v>
      </c>
      <c r="AT38" s="67">
        <f t="shared" si="14"/>
        <v>0</v>
      </c>
      <c r="AU38" s="67">
        <f t="shared" si="14"/>
        <v>0</v>
      </c>
      <c r="AV38" s="67">
        <f t="shared" si="14"/>
        <v>0</v>
      </c>
      <c r="AW38" s="67">
        <f t="shared" si="14"/>
        <v>0</v>
      </c>
      <c r="AX38" s="67">
        <f t="shared" si="14"/>
        <v>0</v>
      </c>
      <c r="AY38" s="67">
        <f t="shared" si="14"/>
        <v>0</v>
      </c>
      <c r="AZ38" s="67">
        <f t="shared" si="14"/>
        <v>0</v>
      </c>
      <c r="BA38" s="67">
        <f t="shared" si="14"/>
        <v>0</v>
      </c>
      <c r="BB38" s="67">
        <f t="shared" si="14"/>
        <v>0</v>
      </c>
      <c r="BC38" s="83">
        <f t="shared" si="4"/>
        <v>0</v>
      </c>
    </row>
    <row r="39" spans="1:55" s="42" customFormat="1" ht="6" customHeight="1" outlineLevel="1" x14ac:dyDescent="0.35">
      <c r="A39" s="58"/>
      <c r="B39" s="127"/>
      <c r="C39" s="12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61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61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61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61"/>
    </row>
    <row r="40" spans="1:55" s="44" customFormat="1" outlineLevel="2" x14ac:dyDescent="0.35">
      <c r="A40" s="61"/>
      <c r="B40" s="61" t="s">
        <v>150</v>
      </c>
      <c r="C40" s="61"/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83">
        <f t="shared" si="1"/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83">
        <f t="shared" si="2"/>
        <v>0</v>
      </c>
      <c r="AD40" s="93">
        <v>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3">
        <v>0</v>
      </c>
      <c r="AO40" s="93">
        <v>0</v>
      </c>
      <c r="AP40" s="83">
        <f t="shared" si="3"/>
        <v>0</v>
      </c>
      <c r="AQ40" s="93">
        <v>0</v>
      </c>
      <c r="AR40" s="93">
        <v>0</v>
      </c>
      <c r="AS40" s="93">
        <v>0</v>
      </c>
      <c r="AT40" s="93"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0</v>
      </c>
      <c r="AZ40" s="93">
        <v>0</v>
      </c>
      <c r="BA40" s="93">
        <v>0</v>
      </c>
      <c r="BB40" s="93">
        <v>0</v>
      </c>
      <c r="BC40" s="83">
        <f t="shared" si="4"/>
        <v>0</v>
      </c>
    </row>
    <row r="41" spans="1:55" s="44" customFormat="1" outlineLevel="2" x14ac:dyDescent="0.35">
      <c r="A41" s="61"/>
      <c r="B41" s="61" t="s">
        <v>121</v>
      </c>
      <c r="C41" s="61"/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83">
        <f>SUM(D41:O41)</f>
        <v>0</v>
      </c>
      <c r="Q41" s="94">
        <v>0</v>
      </c>
      <c r="R41" s="94">
        <v>0</v>
      </c>
      <c r="S41" s="94">
        <v>0</v>
      </c>
      <c r="T41" s="94">
        <v>0</v>
      </c>
      <c r="U41" s="94">
        <v>0</v>
      </c>
      <c r="V41" s="94">
        <v>0</v>
      </c>
      <c r="W41" s="94">
        <v>0</v>
      </c>
      <c r="X41" s="94">
        <v>0</v>
      </c>
      <c r="Y41" s="94">
        <v>0</v>
      </c>
      <c r="Z41" s="94">
        <v>0</v>
      </c>
      <c r="AA41" s="94">
        <v>0</v>
      </c>
      <c r="AB41" s="94">
        <v>0</v>
      </c>
      <c r="AC41" s="83">
        <f>SUM(Q41:AB41)</f>
        <v>0</v>
      </c>
      <c r="AD41" s="94">
        <v>0</v>
      </c>
      <c r="AE41" s="94">
        <v>0</v>
      </c>
      <c r="AF41" s="94">
        <v>0</v>
      </c>
      <c r="AG41" s="94">
        <v>0</v>
      </c>
      <c r="AH41" s="94">
        <v>0</v>
      </c>
      <c r="AI41" s="94">
        <v>0</v>
      </c>
      <c r="AJ41" s="94">
        <v>0</v>
      </c>
      <c r="AK41" s="94">
        <v>0</v>
      </c>
      <c r="AL41" s="94">
        <v>0</v>
      </c>
      <c r="AM41" s="94">
        <v>0</v>
      </c>
      <c r="AN41" s="94">
        <v>0</v>
      </c>
      <c r="AO41" s="94">
        <v>0</v>
      </c>
      <c r="AP41" s="83">
        <f>SUM(AD41:AO41)</f>
        <v>0</v>
      </c>
      <c r="AQ41" s="94">
        <v>0</v>
      </c>
      <c r="AR41" s="94">
        <v>0</v>
      </c>
      <c r="AS41" s="94">
        <v>0</v>
      </c>
      <c r="AT41" s="94">
        <v>0</v>
      </c>
      <c r="AU41" s="94">
        <v>0</v>
      </c>
      <c r="AV41" s="94">
        <v>0</v>
      </c>
      <c r="AW41" s="94">
        <v>0</v>
      </c>
      <c r="AX41" s="94">
        <v>0</v>
      </c>
      <c r="AY41" s="94">
        <v>0</v>
      </c>
      <c r="AZ41" s="94">
        <v>0</v>
      </c>
      <c r="BA41" s="94">
        <v>0</v>
      </c>
      <c r="BB41" s="94">
        <v>0</v>
      </c>
      <c r="BC41" s="83">
        <f>SUM(AQ41:BB41)</f>
        <v>0</v>
      </c>
    </row>
    <row r="42" spans="1:55" s="42" customFormat="1" outlineLevel="2" x14ac:dyDescent="0.35">
      <c r="A42" s="58"/>
      <c r="B42" s="58" t="s">
        <v>1</v>
      </c>
      <c r="C42" s="58"/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83">
        <f t="shared" si="1"/>
        <v>0</v>
      </c>
      <c r="Q42" s="94">
        <v>0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4">
        <v>0</v>
      </c>
      <c r="Z42" s="94">
        <v>0</v>
      </c>
      <c r="AA42" s="94">
        <v>0</v>
      </c>
      <c r="AB42" s="94">
        <v>0</v>
      </c>
      <c r="AC42" s="83">
        <f t="shared" si="2"/>
        <v>0</v>
      </c>
      <c r="AD42" s="94">
        <v>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4">
        <v>0</v>
      </c>
      <c r="AN42" s="94">
        <v>0</v>
      </c>
      <c r="AO42" s="94">
        <v>0</v>
      </c>
      <c r="AP42" s="83">
        <f t="shared" si="3"/>
        <v>0</v>
      </c>
      <c r="AQ42" s="94">
        <v>0</v>
      </c>
      <c r="AR42" s="94">
        <v>0</v>
      </c>
      <c r="AS42" s="94">
        <v>0</v>
      </c>
      <c r="AT42" s="94">
        <v>0</v>
      </c>
      <c r="AU42" s="94">
        <v>0</v>
      </c>
      <c r="AV42" s="94">
        <v>0</v>
      </c>
      <c r="AW42" s="94">
        <v>0</v>
      </c>
      <c r="AX42" s="94">
        <v>0</v>
      </c>
      <c r="AY42" s="94">
        <v>0</v>
      </c>
      <c r="AZ42" s="94">
        <v>0</v>
      </c>
      <c r="BA42" s="94">
        <v>0</v>
      </c>
      <c r="BB42" s="94">
        <v>0</v>
      </c>
      <c r="BC42" s="83">
        <f t="shared" si="4"/>
        <v>0</v>
      </c>
    </row>
    <row r="43" spans="1:55" s="42" customFormat="1" outlineLevel="2" x14ac:dyDescent="0.35">
      <c r="A43" s="58"/>
      <c r="B43" s="58" t="s">
        <v>122</v>
      </c>
      <c r="C43" s="58"/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83">
        <f t="shared" si="1"/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94">
        <v>0</v>
      </c>
      <c r="AA43" s="94">
        <v>0</v>
      </c>
      <c r="AB43" s="94">
        <v>0</v>
      </c>
      <c r="AC43" s="83">
        <f t="shared" si="2"/>
        <v>0</v>
      </c>
      <c r="AD43" s="94">
        <v>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4">
        <v>0</v>
      </c>
      <c r="AN43" s="94">
        <v>0</v>
      </c>
      <c r="AO43" s="94">
        <v>0</v>
      </c>
      <c r="AP43" s="83">
        <f t="shared" si="3"/>
        <v>0</v>
      </c>
      <c r="AQ43" s="94">
        <v>0</v>
      </c>
      <c r="AR43" s="94">
        <v>0</v>
      </c>
      <c r="AS43" s="94">
        <v>0</v>
      </c>
      <c r="AT43" s="94">
        <v>0</v>
      </c>
      <c r="AU43" s="94">
        <v>0</v>
      </c>
      <c r="AV43" s="94">
        <v>0</v>
      </c>
      <c r="AW43" s="94">
        <v>0</v>
      </c>
      <c r="AX43" s="94">
        <v>0</v>
      </c>
      <c r="AY43" s="94">
        <v>0</v>
      </c>
      <c r="AZ43" s="94">
        <v>0</v>
      </c>
      <c r="BA43" s="94">
        <v>0</v>
      </c>
      <c r="BB43" s="94">
        <v>0</v>
      </c>
      <c r="BC43" s="83">
        <f t="shared" si="4"/>
        <v>0</v>
      </c>
    </row>
    <row r="44" spans="1:55" s="46" customFormat="1" outlineLevel="1" x14ac:dyDescent="0.35">
      <c r="A44" s="68"/>
      <c r="B44" s="133" t="s">
        <v>129</v>
      </c>
      <c r="C44" s="133"/>
      <c r="D44" s="67">
        <f>SUM(D40:D43)</f>
        <v>0</v>
      </c>
      <c r="E44" s="67">
        <f t="shared" ref="E44:BB44" si="15">SUM(E40:E43)</f>
        <v>0</v>
      </c>
      <c r="F44" s="67">
        <f t="shared" si="15"/>
        <v>0</v>
      </c>
      <c r="G44" s="67">
        <f t="shared" si="15"/>
        <v>0</v>
      </c>
      <c r="H44" s="67">
        <f t="shared" si="15"/>
        <v>0</v>
      </c>
      <c r="I44" s="67">
        <f t="shared" si="15"/>
        <v>0</v>
      </c>
      <c r="J44" s="67">
        <f t="shared" si="15"/>
        <v>0</v>
      </c>
      <c r="K44" s="67">
        <f t="shared" si="15"/>
        <v>0</v>
      </c>
      <c r="L44" s="67">
        <f t="shared" si="15"/>
        <v>0</v>
      </c>
      <c r="M44" s="67">
        <f t="shared" si="15"/>
        <v>0</v>
      </c>
      <c r="N44" s="67">
        <f t="shared" si="15"/>
        <v>0</v>
      </c>
      <c r="O44" s="67">
        <f t="shared" si="15"/>
        <v>0</v>
      </c>
      <c r="P44" s="83">
        <f t="shared" si="1"/>
        <v>0</v>
      </c>
      <c r="Q44" s="67">
        <f t="shared" si="15"/>
        <v>0</v>
      </c>
      <c r="R44" s="67">
        <f t="shared" si="15"/>
        <v>0</v>
      </c>
      <c r="S44" s="67">
        <f t="shared" si="15"/>
        <v>0</v>
      </c>
      <c r="T44" s="67">
        <f t="shared" si="15"/>
        <v>0</v>
      </c>
      <c r="U44" s="67">
        <f t="shared" si="15"/>
        <v>0</v>
      </c>
      <c r="V44" s="67">
        <f t="shared" si="15"/>
        <v>0</v>
      </c>
      <c r="W44" s="67">
        <f t="shared" si="15"/>
        <v>0</v>
      </c>
      <c r="X44" s="67">
        <f t="shared" si="15"/>
        <v>0</v>
      </c>
      <c r="Y44" s="67">
        <f t="shared" si="15"/>
        <v>0</v>
      </c>
      <c r="Z44" s="67">
        <f t="shared" si="15"/>
        <v>0</v>
      </c>
      <c r="AA44" s="67">
        <f t="shared" si="15"/>
        <v>0</v>
      </c>
      <c r="AB44" s="67">
        <f t="shared" si="15"/>
        <v>0</v>
      </c>
      <c r="AC44" s="83">
        <f t="shared" si="2"/>
        <v>0</v>
      </c>
      <c r="AD44" s="67">
        <f t="shared" si="15"/>
        <v>0</v>
      </c>
      <c r="AE44" s="67">
        <f t="shared" si="15"/>
        <v>0</v>
      </c>
      <c r="AF44" s="67">
        <f t="shared" si="15"/>
        <v>0</v>
      </c>
      <c r="AG44" s="67">
        <f t="shared" si="15"/>
        <v>0</v>
      </c>
      <c r="AH44" s="67">
        <f t="shared" si="15"/>
        <v>0</v>
      </c>
      <c r="AI44" s="67">
        <f t="shared" si="15"/>
        <v>0</v>
      </c>
      <c r="AJ44" s="67">
        <f t="shared" si="15"/>
        <v>0</v>
      </c>
      <c r="AK44" s="67">
        <f t="shared" si="15"/>
        <v>0</v>
      </c>
      <c r="AL44" s="67">
        <f t="shared" si="15"/>
        <v>0</v>
      </c>
      <c r="AM44" s="67">
        <f t="shared" si="15"/>
        <v>0</v>
      </c>
      <c r="AN44" s="67">
        <f t="shared" si="15"/>
        <v>0</v>
      </c>
      <c r="AO44" s="67">
        <f t="shared" si="15"/>
        <v>0</v>
      </c>
      <c r="AP44" s="83">
        <f t="shared" si="3"/>
        <v>0</v>
      </c>
      <c r="AQ44" s="67">
        <f t="shared" si="15"/>
        <v>0</v>
      </c>
      <c r="AR44" s="67">
        <f t="shared" si="15"/>
        <v>0</v>
      </c>
      <c r="AS44" s="67">
        <f t="shared" si="15"/>
        <v>0</v>
      </c>
      <c r="AT44" s="67">
        <f t="shared" si="15"/>
        <v>0</v>
      </c>
      <c r="AU44" s="67">
        <f t="shared" si="15"/>
        <v>0</v>
      </c>
      <c r="AV44" s="67">
        <f t="shared" si="15"/>
        <v>0</v>
      </c>
      <c r="AW44" s="67">
        <f t="shared" si="15"/>
        <v>0</v>
      </c>
      <c r="AX44" s="67">
        <f t="shared" si="15"/>
        <v>0</v>
      </c>
      <c r="AY44" s="67">
        <f t="shared" si="15"/>
        <v>0</v>
      </c>
      <c r="AZ44" s="67">
        <f t="shared" si="15"/>
        <v>0</v>
      </c>
      <c r="BA44" s="67">
        <f t="shared" si="15"/>
        <v>0</v>
      </c>
      <c r="BB44" s="67">
        <f t="shared" si="15"/>
        <v>0</v>
      </c>
      <c r="BC44" s="83">
        <f t="shared" si="4"/>
        <v>0</v>
      </c>
    </row>
    <row r="45" spans="1:55" s="46" customFormat="1" ht="6" customHeight="1" outlineLevel="1" x14ac:dyDescent="0.35">
      <c r="A45" s="68"/>
      <c r="B45" s="129"/>
      <c r="C45" s="130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85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85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85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85"/>
    </row>
    <row r="46" spans="1:55" s="42" customFormat="1" outlineLevel="2" x14ac:dyDescent="0.35">
      <c r="A46" s="58"/>
      <c r="B46" s="58" t="s">
        <v>130</v>
      </c>
      <c r="C46" s="58"/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83">
        <f t="shared" si="1"/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94">
        <v>0</v>
      </c>
      <c r="AB46" s="94">
        <v>0</v>
      </c>
      <c r="AC46" s="83">
        <f t="shared" si="2"/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4">
        <v>0</v>
      </c>
      <c r="AN46" s="94">
        <v>0</v>
      </c>
      <c r="AO46" s="94">
        <v>0</v>
      </c>
      <c r="AP46" s="83">
        <f t="shared" si="3"/>
        <v>0</v>
      </c>
      <c r="AQ46" s="94">
        <v>0</v>
      </c>
      <c r="AR46" s="94">
        <v>0</v>
      </c>
      <c r="AS46" s="94">
        <v>0</v>
      </c>
      <c r="AT46" s="94">
        <v>0</v>
      </c>
      <c r="AU46" s="94">
        <v>0</v>
      </c>
      <c r="AV46" s="94">
        <v>0</v>
      </c>
      <c r="AW46" s="94">
        <v>0</v>
      </c>
      <c r="AX46" s="94">
        <v>0</v>
      </c>
      <c r="AY46" s="94">
        <v>0</v>
      </c>
      <c r="AZ46" s="94">
        <v>0</v>
      </c>
      <c r="BA46" s="94">
        <v>0</v>
      </c>
      <c r="BB46" s="94">
        <v>0</v>
      </c>
      <c r="BC46" s="83">
        <f t="shared" si="4"/>
        <v>0</v>
      </c>
    </row>
    <row r="47" spans="1:55" s="42" customFormat="1" outlineLevel="2" x14ac:dyDescent="0.35">
      <c r="A47" s="58"/>
      <c r="B47" s="58" t="s">
        <v>21</v>
      </c>
      <c r="C47" s="58"/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83">
        <f t="shared" si="1"/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94">
        <v>0</v>
      </c>
      <c r="Z47" s="94">
        <v>0</v>
      </c>
      <c r="AA47" s="94">
        <v>0</v>
      </c>
      <c r="AB47" s="94">
        <v>0</v>
      </c>
      <c r="AC47" s="83">
        <f t="shared" si="2"/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4">
        <v>0</v>
      </c>
      <c r="AN47" s="94">
        <v>0</v>
      </c>
      <c r="AO47" s="94">
        <v>0</v>
      </c>
      <c r="AP47" s="83">
        <f t="shared" si="3"/>
        <v>0</v>
      </c>
      <c r="AQ47" s="94">
        <v>0</v>
      </c>
      <c r="AR47" s="94">
        <v>0</v>
      </c>
      <c r="AS47" s="94">
        <v>0</v>
      </c>
      <c r="AT47" s="94">
        <v>0</v>
      </c>
      <c r="AU47" s="94">
        <v>0</v>
      </c>
      <c r="AV47" s="94">
        <v>0</v>
      </c>
      <c r="AW47" s="94">
        <v>0</v>
      </c>
      <c r="AX47" s="94">
        <v>0</v>
      </c>
      <c r="AY47" s="94">
        <v>0</v>
      </c>
      <c r="AZ47" s="94">
        <v>0</v>
      </c>
      <c r="BA47" s="94">
        <v>0</v>
      </c>
      <c r="BB47" s="94">
        <v>0</v>
      </c>
      <c r="BC47" s="83">
        <f t="shared" si="4"/>
        <v>0</v>
      </c>
    </row>
    <row r="48" spans="1:55" s="46" customFormat="1" outlineLevel="1" x14ac:dyDescent="0.35">
      <c r="A48" s="68"/>
      <c r="B48" s="133" t="s">
        <v>30</v>
      </c>
      <c r="C48" s="133"/>
      <c r="D48" s="69">
        <f>SUM(D46:D47)</f>
        <v>0</v>
      </c>
      <c r="E48" s="67">
        <f t="shared" ref="E48:BB48" si="16">SUM(E46:E47)</f>
        <v>0</v>
      </c>
      <c r="F48" s="67">
        <f t="shared" si="16"/>
        <v>0</v>
      </c>
      <c r="G48" s="67">
        <f t="shared" si="16"/>
        <v>0</v>
      </c>
      <c r="H48" s="67">
        <f t="shared" si="16"/>
        <v>0</v>
      </c>
      <c r="I48" s="67">
        <f t="shared" si="16"/>
        <v>0</v>
      </c>
      <c r="J48" s="67">
        <f t="shared" si="16"/>
        <v>0</v>
      </c>
      <c r="K48" s="67">
        <f t="shared" si="16"/>
        <v>0</v>
      </c>
      <c r="L48" s="67">
        <f t="shared" si="16"/>
        <v>0</v>
      </c>
      <c r="M48" s="67">
        <f t="shared" si="16"/>
        <v>0</v>
      </c>
      <c r="N48" s="67">
        <f t="shared" si="16"/>
        <v>0</v>
      </c>
      <c r="O48" s="67">
        <f t="shared" si="16"/>
        <v>0</v>
      </c>
      <c r="P48" s="83">
        <f t="shared" si="1"/>
        <v>0</v>
      </c>
      <c r="Q48" s="67">
        <f t="shared" si="16"/>
        <v>0</v>
      </c>
      <c r="R48" s="67">
        <f t="shared" si="16"/>
        <v>0</v>
      </c>
      <c r="S48" s="67">
        <f t="shared" si="16"/>
        <v>0</v>
      </c>
      <c r="T48" s="67">
        <f t="shared" si="16"/>
        <v>0</v>
      </c>
      <c r="U48" s="67">
        <f t="shared" si="16"/>
        <v>0</v>
      </c>
      <c r="V48" s="67">
        <f t="shared" si="16"/>
        <v>0</v>
      </c>
      <c r="W48" s="67">
        <f t="shared" si="16"/>
        <v>0</v>
      </c>
      <c r="X48" s="67">
        <f t="shared" si="16"/>
        <v>0</v>
      </c>
      <c r="Y48" s="67">
        <f t="shared" si="16"/>
        <v>0</v>
      </c>
      <c r="Z48" s="67">
        <f t="shared" si="16"/>
        <v>0</v>
      </c>
      <c r="AA48" s="67">
        <f t="shared" si="16"/>
        <v>0</v>
      </c>
      <c r="AB48" s="67">
        <f t="shared" si="16"/>
        <v>0</v>
      </c>
      <c r="AC48" s="83">
        <f t="shared" si="2"/>
        <v>0</v>
      </c>
      <c r="AD48" s="67">
        <f t="shared" si="16"/>
        <v>0</v>
      </c>
      <c r="AE48" s="67">
        <f t="shared" si="16"/>
        <v>0</v>
      </c>
      <c r="AF48" s="67">
        <f t="shared" si="16"/>
        <v>0</v>
      </c>
      <c r="AG48" s="67">
        <f t="shared" si="16"/>
        <v>0</v>
      </c>
      <c r="AH48" s="67">
        <f t="shared" si="16"/>
        <v>0</v>
      </c>
      <c r="AI48" s="67">
        <f t="shared" si="16"/>
        <v>0</v>
      </c>
      <c r="AJ48" s="67">
        <f t="shared" si="16"/>
        <v>0</v>
      </c>
      <c r="AK48" s="67">
        <f t="shared" si="16"/>
        <v>0</v>
      </c>
      <c r="AL48" s="67">
        <f t="shared" si="16"/>
        <v>0</v>
      </c>
      <c r="AM48" s="67">
        <f t="shared" si="16"/>
        <v>0</v>
      </c>
      <c r="AN48" s="67">
        <f t="shared" si="16"/>
        <v>0</v>
      </c>
      <c r="AO48" s="67">
        <f t="shared" si="16"/>
        <v>0</v>
      </c>
      <c r="AP48" s="83">
        <f t="shared" si="3"/>
        <v>0</v>
      </c>
      <c r="AQ48" s="67">
        <f t="shared" si="16"/>
        <v>0</v>
      </c>
      <c r="AR48" s="67">
        <f t="shared" si="16"/>
        <v>0</v>
      </c>
      <c r="AS48" s="67">
        <f t="shared" si="16"/>
        <v>0</v>
      </c>
      <c r="AT48" s="67">
        <f t="shared" si="16"/>
        <v>0</v>
      </c>
      <c r="AU48" s="67">
        <f t="shared" si="16"/>
        <v>0</v>
      </c>
      <c r="AV48" s="67">
        <f t="shared" si="16"/>
        <v>0</v>
      </c>
      <c r="AW48" s="67">
        <f t="shared" si="16"/>
        <v>0</v>
      </c>
      <c r="AX48" s="67">
        <f t="shared" si="16"/>
        <v>0</v>
      </c>
      <c r="AY48" s="67">
        <f t="shared" si="16"/>
        <v>0</v>
      </c>
      <c r="AZ48" s="67">
        <f t="shared" si="16"/>
        <v>0</v>
      </c>
      <c r="BA48" s="67">
        <f t="shared" si="16"/>
        <v>0</v>
      </c>
      <c r="BB48" s="67">
        <f t="shared" si="16"/>
        <v>0</v>
      </c>
      <c r="BC48" s="83">
        <f t="shared" si="4"/>
        <v>0</v>
      </c>
    </row>
    <row r="49" spans="1:55" s="76" customFormat="1" outlineLevel="1" x14ac:dyDescent="0.35">
      <c r="A49" s="72"/>
      <c r="B49" s="73"/>
      <c r="C49" s="73"/>
      <c r="D49" s="74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86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86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86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86"/>
    </row>
    <row r="50" spans="1:55" s="45" customFormat="1" x14ac:dyDescent="0.35">
      <c r="A50" s="134" t="s">
        <v>143</v>
      </c>
      <c r="B50" s="134"/>
      <c r="C50" s="134"/>
      <c r="D50" s="64">
        <f>D51*-1</f>
        <v>0</v>
      </c>
      <c r="E50" s="64">
        <f t="shared" ref="E50:BB50" si="17">E51*-1</f>
        <v>0</v>
      </c>
      <c r="F50" s="64">
        <f t="shared" si="17"/>
        <v>0</v>
      </c>
      <c r="G50" s="64">
        <f t="shared" si="17"/>
        <v>0</v>
      </c>
      <c r="H50" s="64">
        <f t="shared" si="17"/>
        <v>0</v>
      </c>
      <c r="I50" s="64">
        <f t="shared" si="17"/>
        <v>0</v>
      </c>
      <c r="J50" s="64">
        <f t="shared" si="17"/>
        <v>0</v>
      </c>
      <c r="K50" s="64">
        <f t="shared" si="17"/>
        <v>0</v>
      </c>
      <c r="L50" s="64">
        <f t="shared" si="17"/>
        <v>0</v>
      </c>
      <c r="M50" s="64">
        <f t="shared" si="17"/>
        <v>0</v>
      </c>
      <c r="N50" s="64">
        <f t="shared" si="17"/>
        <v>0</v>
      </c>
      <c r="O50" s="64">
        <f t="shared" si="17"/>
        <v>0</v>
      </c>
      <c r="P50" s="83">
        <f t="shared" si="1"/>
        <v>0</v>
      </c>
      <c r="Q50" s="64">
        <f t="shared" si="17"/>
        <v>0</v>
      </c>
      <c r="R50" s="64">
        <f t="shared" si="17"/>
        <v>0</v>
      </c>
      <c r="S50" s="64">
        <f t="shared" si="17"/>
        <v>0</v>
      </c>
      <c r="T50" s="64">
        <f t="shared" si="17"/>
        <v>0</v>
      </c>
      <c r="U50" s="64">
        <f t="shared" si="17"/>
        <v>0</v>
      </c>
      <c r="V50" s="64">
        <f t="shared" si="17"/>
        <v>0</v>
      </c>
      <c r="W50" s="64">
        <f t="shared" si="17"/>
        <v>0</v>
      </c>
      <c r="X50" s="64">
        <f t="shared" si="17"/>
        <v>0</v>
      </c>
      <c r="Y50" s="64">
        <f t="shared" si="17"/>
        <v>0</v>
      </c>
      <c r="Z50" s="64">
        <f t="shared" si="17"/>
        <v>0</v>
      </c>
      <c r="AA50" s="64">
        <f t="shared" si="17"/>
        <v>0</v>
      </c>
      <c r="AB50" s="64">
        <f t="shared" si="17"/>
        <v>0</v>
      </c>
      <c r="AC50" s="83">
        <f t="shared" si="2"/>
        <v>0</v>
      </c>
      <c r="AD50" s="64">
        <f t="shared" si="17"/>
        <v>0</v>
      </c>
      <c r="AE50" s="64">
        <f t="shared" si="17"/>
        <v>0</v>
      </c>
      <c r="AF50" s="64">
        <f t="shared" si="17"/>
        <v>0</v>
      </c>
      <c r="AG50" s="64">
        <f t="shared" si="17"/>
        <v>0</v>
      </c>
      <c r="AH50" s="64">
        <f t="shared" si="17"/>
        <v>0</v>
      </c>
      <c r="AI50" s="64">
        <f t="shared" si="17"/>
        <v>0</v>
      </c>
      <c r="AJ50" s="64">
        <f t="shared" si="17"/>
        <v>0</v>
      </c>
      <c r="AK50" s="64">
        <f t="shared" si="17"/>
        <v>0</v>
      </c>
      <c r="AL50" s="64">
        <f t="shared" si="17"/>
        <v>0</v>
      </c>
      <c r="AM50" s="64">
        <f t="shared" si="17"/>
        <v>0</v>
      </c>
      <c r="AN50" s="64">
        <f t="shared" si="17"/>
        <v>0</v>
      </c>
      <c r="AO50" s="64">
        <f t="shared" si="17"/>
        <v>0</v>
      </c>
      <c r="AP50" s="83">
        <f t="shared" si="3"/>
        <v>0</v>
      </c>
      <c r="AQ50" s="64">
        <f t="shared" si="17"/>
        <v>0</v>
      </c>
      <c r="AR50" s="64">
        <f t="shared" si="17"/>
        <v>0</v>
      </c>
      <c r="AS50" s="64">
        <f t="shared" si="17"/>
        <v>0</v>
      </c>
      <c r="AT50" s="64">
        <f t="shared" si="17"/>
        <v>0</v>
      </c>
      <c r="AU50" s="64">
        <f t="shared" si="17"/>
        <v>0</v>
      </c>
      <c r="AV50" s="64">
        <f t="shared" si="17"/>
        <v>0</v>
      </c>
      <c r="AW50" s="64">
        <f t="shared" si="17"/>
        <v>0</v>
      </c>
      <c r="AX50" s="64">
        <f t="shared" si="17"/>
        <v>0</v>
      </c>
      <c r="AY50" s="64">
        <f t="shared" si="17"/>
        <v>0</v>
      </c>
      <c r="AZ50" s="64">
        <f t="shared" si="17"/>
        <v>0</v>
      </c>
      <c r="BA50" s="64">
        <f t="shared" si="17"/>
        <v>0</v>
      </c>
      <c r="BB50" s="64">
        <f t="shared" si="17"/>
        <v>0</v>
      </c>
      <c r="BC50" s="83">
        <f t="shared" si="4"/>
        <v>0</v>
      </c>
    </row>
    <row r="51" spans="1:55" s="42" customFormat="1" outlineLevel="2" x14ac:dyDescent="0.35">
      <c r="A51" s="58"/>
      <c r="B51" s="127" t="s">
        <v>142</v>
      </c>
      <c r="C51" s="128"/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83">
        <f t="shared" si="1"/>
        <v>0</v>
      </c>
      <c r="Q51" s="94">
        <v>0</v>
      </c>
      <c r="R51" s="94">
        <v>0</v>
      </c>
      <c r="S51" s="94">
        <v>0</v>
      </c>
      <c r="T51" s="94">
        <v>0</v>
      </c>
      <c r="U51" s="94">
        <v>0</v>
      </c>
      <c r="V51" s="94">
        <v>0</v>
      </c>
      <c r="W51" s="94">
        <v>0</v>
      </c>
      <c r="X51" s="94">
        <v>0</v>
      </c>
      <c r="Y51" s="94">
        <v>0</v>
      </c>
      <c r="Z51" s="94">
        <v>0</v>
      </c>
      <c r="AA51" s="94">
        <v>0</v>
      </c>
      <c r="AB51" s="94">
        <v>0</v>
      </c>
      <c r="AC51" s="83">
        <f t="shared" si="2"/>
        <v>0</v>
      </c>
      <c r="AD51" s="94">
        <v>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4">
        <v>0</v>
      </c>
      <c r="AN51" s="94">
        <v>0</v>
      </c>
      <c r="AO51" s="94">
        <v>0</v>
      </c>
      <c r="AP51" s="83">
        <f t="shared" si="3"/>
        <v>0</v>
      </c>
      <c r="AQ51" s="94">
        <v>0</v>
      </c>
      <c r="AR51" s="94">
        <v>0</v>
      </c>
      <c r="AS51" s="94">
        <v>0</v>
      </c>
      <c r="AT51" s="94">
        <v>0</v>
      </c>
      <c r="AU51" s="94">
        <v>0</v>
      </c>
      <c r="AV51" s="94">
        <v>0</v>
      </c>
      <c r="AW51" s="94">
        <v>0</v>
      </c>
      <c r="AX51" s="94">
        <v>0</v>
      </c>
      <c r="AY51" s="94">
        <v>0</v>
      </c>
      <c r="AZ51" s="94">
        <v>0</v>
      </c>
      <c r="BA51" s="94">
        <v>0</v>
      </c>
      <c r="BB51" s="94">
        <v>0</v>
      </c>
      <c r="BC51" s="83">
        <f t="shared" si="4"/>
        <v>0</v>
      </c>
    </row>
    <row r="52" spans="1:55" s="46" customFormat="1" outlineLevel="1" x14ac:dyDescent="0.35">
      <c r="B52" s="40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84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84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84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84"/>
    </row>
    <row r="53" spans="1:55" s="47" customFormat="1" x14ac:dyDescent="0.35">
      <c r="A53" s="131" t="s">
        <v>140</v>
      </c>
      <c r="B53" s="131"/>
      <c r="C53" s="131"/>
      <c r="D53" s="62">
        <f t="shared" ref="D53:O53" si="18">D3+D16+D11+D50</f>
        <v>0</v>
      </c>
      <c r="E53" s="62">
        <f t="shared" si="18"/>
        <v>0</v>
      </c>
      <c r="F53" s="62">
        <f t="shared" si="18"/>
        <v>0</v>
      </c>
      <c r="G53" s="62">
        <f t="shared" si="18"/>
        <v>0</v>
      </c>
      <c r="H53" s="62">
        <f t="shared" si="18"/>
        <v>0</v>
      </c>
      <c r="I53" s="62">
        <f t="shared" si="18"/>
        <v>0</v>
      </c>
      <c r="J53" s="62">
        <f t="shared" si="18"/>
        <v>0</v>
      </c>
      <c r="K53" s="62">
        <f t="shared" si="18"/>
        <v>0</v>
      </c>
      <c r="L53" s="62">
        <f t="shared" si="18"/>
        <v>0</v>
      </c>
      <c r="M53" s="62">
        <f t="shared" si="18"/>
        <v>0</v>
      </c>
      <c r="N53" s="62">
        <f t="shared" si="18"/>
        <v>0</v>
      </c>
      <c r="O53" s="62">
        <f t="shared" si="18"/>
        <v>0</v>
      </c>
      <c r="P53" s="83">
        <f t="shared" si="1"/>
        <v>0</v>
      </c>
      <c r="Q53" s="62">
        <f t="shared" ref="Q53:AB53" si="19">Q3+Q16+Q11+Q50</f>
        <v>0</v>
      </c>
      <c r="R53" s="62">
        <f t="shared" si="19"/>
        <v>0</v>
      </c>
      <c r="S53" s="62">
        <f t="shared" si="19"/>
        <v>0</v>
      </c>
      <c r="T53" s="62">
        <f t="shared" si="19"/>
        <v>0</v>
      </c>
      <c r="U53" s="62">
        <f t="shared" si="19"/>
        <v>0</v>
      </c>
      <c r="V53" s="62">
        <f t="shared" si="19"/>
        <v>0</v>
      </c>
      <c r="W53" s="62">
        <f t="shared" si="19"/>
        <v>0</v>
      </c>
      <c r="X53" s="62">
        <f t="shared" si="19"/>
        <v>0</v>
      </c>
      <c r="Y53" s="62">
        <f t="shared" si="19"/>
        <v>0</v>
      </c>
      <c r="Z53" s="62">
        <f t="shared" si="19"/>
        <v>0</v>
      </c>
      <c r="AA53" s="62">
        <f t="shared" si="19"/>
        <v>0</v>
      </c>
      <c r="AB53" s="62">
        <f t="shared" si="19"/>
        <v>0</v>
      </c>
      <c r="AC53" s="83">
        <f t="shared" si="2"/>
        <v>0</v>
      </c>
      <c r="AD53" s="62">
        <f t="shared" ref="AD53:AO53" si="20">AD3+AD16+AD11+AD50</f>
        <v>0</v>
      </c>
      <c r="AE53" s="62">
        <f t="shared" si="20"/>
        <v>0</v>
      </c>
      <c r="AF53" s="62">
        <f t="shared" si="20"/>
        <v>0</v>
      </c>
      <c r="AG53" s="62">
        <f t="shared" si="20"/>
        <v>0</v>
      </c>
      <c r="AH53" s="62">
        <f t="shared" si="20"/>
        <v>0</v>
      </c>
      <c r="AI53" s="62">
        <f t="shared" si="20"/>
        <v>0</v>
      </c>
      <c r="AJ53" s="62">
        <f t="shared" si="20"/>
        <v>0</v>
      </c>
      <c r="AK53" s="62">
        <f t="shared" si="20"/>
        <v>0</v>
      </c>
      <c r="AL53" s="62">
        <f t="shared" si="20"/>
        <v>0</v>
      </c>
      <c r="AM53" s="62">
        <f t="shared" si="20"/>
        <v>0</v>
      </c>
      <c r="AN53" s="62">
        <f t="shared" si="20"/>
        <v>0</v>
      </c>
      <c r="AO53" s="62">
        <f t="shared" si="20"/>
        <v>0</v>
      </c>
      <c r="AP53" s="83">
        <f t="shared" si="3"/>
        <v>0</v>
      </c>
      <c r="AQ53" s="62">
        <f t="shared" ref="AQ53:BB53" si="21">AQ3+AQ16+AQ11+AQ50</f>
        <v>0</v>
      </c>
      <c r="AR53" s="62">
        <f t="shared" si="21"/>
        <v>0</v>
      </c>
      <c r="AS53" s="62">
        <f t="shared" si="21"/>
        <v>0</v>
      </c>
      <c r="AT53" s="62">
        <f t="shared" si="21"/>
        <v>0</v>
      </c>
      <c r="AU53" s="62">
        <f t="shared" si="21"/>
        <v>0</v>
      </c>
      <c r="AV53" s="62">
        <f t="shared" si="21"/>
        <v>0</v>
      </c>
      <c r="AW53" s="62">
        <f t="shared" si="21"/>
        <v>0</v>
      </c>
      <c r="AX53" s="62">
        <f t="shared" si="21"/>
        <v>0</v>
      </c>
      <c r="AY53" s="62">
        <f t="shared" si="21"/>
        <v>0</v>
      </c>
      <c r="AZ53" s="62">
        <f t="shared" si="21"/>
        <v>0</v>
      </c>
      <c r="BA53" s="62">
        <f t="shared" si="21"/>
        <v>0</v>
      </c>
      <c r="BB53" s="62">
        <f t="shared" si="21"/>
        <v>0</v>
      </c>
      <c r="BC53" s="83">
        <f t="shared" si="4"/>
        <v>0</v>
      </c>
    </row>
    <row r="54" spans="1:55" s="42" customFormat="1" outlineLevel="2" x14ac:dyDescent="0.35">
      <c r="A54" s="58"/>
      <c r="B54" s="58" t="s">
        <v>139</v>
      </c>
      <c r="C54" s="58"/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83">
        <f t="shared" si="1"/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83">
        <f t="shared" si="2"/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0</v>
      </c>
      <c r="AO54" s="94">
        <v>0</v>
      </c>
      <c r="AP54" s="83">
        <f t="shared" si="3"/>
        <v>0</v>
      </c>
      <c r="AQ54" s="94">
        <v>0</v>
      </c>
      <c r="AR54" s="94">
        <v>0</v>
      </c>
      <c r="AS54" s="94">
        <v>0</v>
      </c>
      <c r="AT54" s="94">
        <v>0</v>
      </c>
      <c r="AU54" s="94">
        <v>0</v>
      </c>
      <c r="AV54" s="94">
        <v>0</v>
      </c>
      <c r="AW54" s="94">
        <v>0</v>
      </c>
      <c r="AX54" s="94">
        <v>0</v>
      </c>
      <c r="AY54" s="94">
        <v>0</v>
      </c>
      <c r="AZ54" s="94">
        <v>0</v>
      </c>
      <c r="BA54" s="94">
        <v>0</v>
      </c>
      <c r="BB54" s="94">
        <v>0</v>
      </c>
      <c r="BC54" s="83">
        <f t="shared" si="4"/>
        <v>0</v>
      </c>
    </row>
    <row r="55" spans="1:55" s="79" customFormat="1" outlineLevel="2" x14ac:dyDescent="0.35">
      <c r="A55" s="77"/>
      <c r="B55" s="77"/>
      <c r="C55" s="77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87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87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87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87"/>
    </row>
    <row r="56" spans="1:55" s="47" customFormat="1" x14ac:dyDescent="0.35">
      <c r="A56" s="131" t="s">
        <v>141</v>
      </c>
      <c r="B56" s="131"/>
      <c r="C56" s="131"/>
      <c r="D56" s="62">
        <f t="shared" ref="D56:BB56" si="22">D53-D54</f>
        <v>0</v>
      </c>
      <c r="E56" s="62">
        <f t="shared" si="22"/>
        <v>0</v>
      </c>
      <c r="F56" s="62">
        <f t="shared" si="22"/>
        <v>0</v>
      </c>
      <c r="G56" s="62">
        <f t="shared" si="22"/>
        <v>0</v>
      </c>
      <c r="H56" s="62">
        <f t="shared" si="22"/>
        <v>0</v>
      </c>
      <c r="I56" s="62">
        <f t="shared" si="22"/>
        <v>0</v>
      </c>
      <c r="J56" s="62">
        <f t="shared" si="22"/>
        <v>0</v>
      </c>
      <c r="K56" s="62">
        <f t="shared" si="22"/>
        <v>0</v>
      </c>
      <c r="L56" s="62">
        <f t="shared" si="22"/>
        <v>0</v>
      </c>
      <c r="M56" s="62">
        <f t="shared" si="22"/>
        <v>0</v>
      </c>
      <c r="N56" s="62">
        <f t="shared" si="22"/>
        <v>0</v>
      </c>
      <c r="O56" s="62">
        <f t="shared" si="22"/>
        <v>0</v>
      </c>
      <c r="P56" s="83">
        <f t="shared" si="1"/>
        <v>0</v>
      </c>
      <c r="Q56" s="62">
        <f t="shared" si="22"/>
        <v>0</v>
      </c>
      <c r="R56" s="62">
        <f t="shared" si="22"/>
        <v>0</v>
      </c>
      <c r="S56" s="62">
        <f t="shared" si="22"/>
        <v>0</v>
      </c>
      <c r="T56" s="62">
        <f t="shared" si="22"/>
        <v>0</v>
      </c>
      <c r="U56" s="62">
        <f t="shared" si="22"/>
        <v>0</v>
      </c>
      <c r="V56" s="62">
        <f t="shared" si="22"/>
        <v>0</v>
      </c>
      <c r="W56" s="62">
        <f t="shared" si="22"/>
        <v>0</v>
      </c>
      <c r="X56" s="62">
        <f t="shared" si="22"/>
        <v>0</v>
      </c>
      <c r="Y56" s="62">
        <f t="shared" si="22"/>
        <v>0</v>
      </c>
      <c r="Z56" s="62">
        <f t="shared" si="22"/>
        <v>0</v>
      </c>
      <c r="AA56" s="62">
        <f t="shared" si="22"/>
        <v>0</v>
      </c>
      <c r="AB56" s="62">
        <f t="shared" si="22"/>
        <v>0</v>
      </c>
      <c r="AC56" s="83">
        <f t="shared" si="2"/>
        <v>0</v>
      </c>
      <c r="AD56" s="62">
        <f t="shared" si="22"/>
        <v>0</v>
      </c>
      <c r="AE56" s="62">
        <f t="shared" si="22"/>
        <v>0</v>
      </c>
      <c r="AF56" s="62">
        <f t="shared" si="22"/>
        <v>0</v>
      </c>
      <c r="AG56" s="62">
        <f t="shared" si="22"/>
        <v>0</v>
      </c>
      <c r="AH56" s="62">
        <f t="shared" si="22"/>
        <v>0</v>
      </c>
      <c r="AI56" s="62">
        <f t="shared" si="22"/>
        <v>0</v>
      </c>
      <c r="AJ56" s="62">
        <f t="shared" si="22"/>
        <v>0</v>
      </c>
      <c r="AK56" s="62">
        <f t="shared" si="22"/>
        <v>0</v>
      </c>
      <c r="AL56" s="62">
        <f t="shared" si="22"/>
        <v>0</v>
      </c>
      <c r="AM56" s="62">
        <f t="shared" si="22"/>
        <v>0</v>
      </c>
      <c r="AN56" s="62">
        <f t="shared" si="22"/>
        <v>0</v>
      </c>
      <c r="AO56" s="62">
        <f t="shared" si="22"/>
        <v>0</v>
      </c>
      <c r="AP56" s="83">
        <f t="shared" si="3"/>
        <v>0</v>
      </c>
      <c r="AQ56" s="62">
        <f t="shared" si="22"/>
        <v>0</v>
      </c>
      <c r="AR56" s="62">
        <f t="shared" si="22"/>
        <v>0</v>
      </c>
      <c r="AS56" s="62">
        <f t="shared" si="22"/>
        <v>0</v>
      </c>
      <c r="AT56" s="62">
        <f t="shared" si="22"/>
        <v>0</v>
      </c>
      <c r="AU56" s="62">
        <f t="shared" si="22"/>
        <v>0</v>
      </c>
      <c r="AV56" s="62">
        <f t="shared" si="22"/>
        <v>0</v>
      </c>
      <c r="AW56" s="62">
        <f t="shared" si="22"/>
        <v>0</v>
      </c>
      <c r="AX56" s="62">
        <f t="shared" si="22"/>
        <v>0</v>
      </c>
      <c r="AY56" s="62">
        <f t="shared" si="22"/>
        <v>0</v>
      </c>
      <c r="AZ56" s="62">
        <f t="shared" si="22"/>
        <v>0</v>
      </c>
      <c r="BA56" s="62">
        <f t="shared" si="22"/>
        <v>0</v>
      </c>
      <c r="BB56" s="62">
        <f t="shared" si="22"/>
        <v>0</v>
      </c>
      <c r="BC56" s="83">
        <f t="shared" si="4"/>
        <v>0</v>
      </c>
    </row>
    <row r="57" spans="1:55" s="42" customFormat="1" ht="6" customHeight="1" x14ac:dyDescent="0.35">
      <c r="D57" s="4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8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55" s="47" customFormat="1" x14ac:dyDescent="0.35">
      <c r="A58" s="131" t="s">
        <v>131</v>
      </c>
      <c r="B58" s="131"/>
      <c r="C58" s="131"/>
      <c r="D58" s="62">
        <f>D56</f>
        <v>0</v>
      </c>
      <c r="E58" s="63">
        <f>D58+E56</f>
        <v>0</v>
      </c>
      <c r="F58" s="63">
        <f t="shared" ref="F58:BB58" si="23">E58+F56</f>
        <v>0</v>
      </c>
      <c r="G58" s="63">
        <f t="shared" si="23"/>
        <v>0</v>
      </c>
      <c r="H58" s="63">
        <f t="shared" si="23"/>
        <v>0</v>
      </c>
      <c r="I58" s="63">
        <f t="shared" si="23"/>
        <v>0</v>
      </c>
      <c r="J58" s="63">
        <f t="shared" si="23"/>
        <v>0</v>
      </c>
      <c r="K58" s="63">
        <f t="shared" si="23"/>
        <v>0</v>
      </c>
      <c r="L58" s="63">
        <f t="shared" si="23"/>
        <v>0</v>
      </c>
      <c r="M58" s="63">
        <f t="shared" si="23"/>
        <v>0</v>
      </c>
      <c r="N58" s="63">
        <f t="shared" si="23"/>
        <v>0</v>
      </c>
      <c r="O58" s="63">
        <f>N58+O56</f>
        <v>0</v>
      </c>
      <c r="P58" s="63">
        <f>P56</f>
        <v>0</v>
      </c>
      <c r="Q58" s="63">
        <f>O58+Q56</f>
        <v>0</v>
      </c>
      <c r="R58" s="63">
        <f t="shared" si="23"/>
        <v>0</v>
      </c>
      <c r="S58" s="63">
        <f t="shared" si="23"/>
        <v>0</v>
      </c>
      <c r="T58" s="63">
        <f t="shared" si="23"/>
        <v>0</v>
      </c>
      <c r="U58" s="63">
        <f t="shared" si="23"/>
        <v>0</v>
      </c>
      <c r="V58" s="63">
        <f t="shared" si="23"/>
        <v>0</v>
      </c>
      <c r="W58" s="63">
        <f t="shared" si="23"/>
        <v>0</v>
      </c>
      <c r="X58" s="63">
        <f t="shared" si="23"/>
        <v>0</v>
      </c>
      <c r="Y58" s="63">
        <f t="shared" si="23"/>
        <v>0</v>
      </c>
      <c r="Z58" s="63">
        <f t="shared" si="23"/>
        <v>0</v>
      </c>
      <c r="AA58" s="63">
        <f t="shared" si="23"/>
        <v>0</v>
      </c>
      <c r="AB58" s="63">
        <f t="shared" si="23"/>
        <v>0</v>
      </c>
      <c r="AC58" s="63">
        <f>AC56+P58</f>
        <v>0</v>
      </c>
      <c r="AD58" s="63">
        <f>AB58+AD56</f>
        <v>0</v>
      </c>
      <c r="AE58" s="63">
        <f t="shared" si="23"/>
        <v>0</v>
      </c>
      <c r="AF58" s="63">
        <f t="shared" si="23"/>
        <v>0</v>
      </c>
      <c r="AG58" s="63">
        <f t="shared" si="23"/>
        <v>0</v>
      </c>
      <c r="AH58" s="63">
        <f t="shared" si="23"/>
        <v>0</v>
      </c>
      <c r="AI58" s="63">
        <f t="shared" si="23"/>
        <v>0</v>
      </c>
      <c r="AJ58" s="63">
        <f t="shared" si="23"/>
        <v>0</v>
      </c>
      <c r="AK58" s="63">
        <f t="shared" si="23"/>
        <v>0</v>
      </c>
      <c r="AL58" s="63">
        <f t="shared" si="23"/>
        <v>0</v>
      </c>
      <c r="AM58" s="63">
        <f t="shared" si="23"/>
        <v>0</v>
      </c>
      <c r="AN58" s="63">
        <f t="shared" si="23"/>
        <v>0</v>
      </c>
      <c r="AO58" s="63">
        <f t="shared" si="23"/>
        <v>0</v>
      </c>
      <c r="AP58" s="63">
        <f>AP56+AC58</f>
        <v>0</v>
      </c>
      <c r="AQ58" s="63">
        <f>AO58+AQ56</f>
        <v>0</v>
      </c>
      <c r="AR58" s="63">
        <f t="shared" si="23"/>
        <v>0</v>
      </c>
      <c r="AS58" s="63">
        <f t="shared" si="23"/>
        <v>0</v>
      </c>
      <c r="AT58" s="63">
        <f t="shared" si="23"/>
        <v>0</v>
      </c>
      <c r="AU58" s="63">
        <f t="shared" si="23"/>
        <v>0</v>
      </c>
      <c r="AV58" s="63">
        <f t="shared" si="23"/>
        <v>0</v>
      </c>
      <c r="AW58" s="63">
        <f t="shared" si="23"/>
        <v>0</v>
      </c>
      <c r="AX58" s="63">
        <f t="shared" si="23"/>
        <v>0</v>
      </c>
      <c r="AY58" s="63">
        <f t="shared" si="23"/>
        <v>0</v>
      </c>
      <c r="AZ58" s="63">
        <f t="shared" si="23"/>
        <v>0</v>
      </c>
      <c r="BA58" s="63">
        <f t="shared" si="23"/>
        <v>0</v>
      </c>
      <c r="BB58" s="63">
        <f t="shared" si="23"/>
        <v>0</v>
      </c>
      <c r="BC58" s="63">
        <f>BC56+AP58</f>
        <v>0</v>
      </c>
    </row>
    <row r="59" spans="1:55" ht="6" customHeight="1" x14ac:dyDescent="0.35"/>
  </sheetData>
  <mergeCells count="29">
    <mergeCell ref="AD1:AO1"/>
    <mergeCell ref="A11:C11"/>
    <mergeCell ref="A3:C3"/>
    <mergeCell ref="B9:C9"/>
    <mergeCell ref="Q1:AB1"/>
    <mergeCell ref="D1:O1"/>
    <mergeCell ref="B4:C4"/>
    <mergeCell ref="B5:C5"/>
    <mergeCell ref="B7:C7"/>
    <mergeCell ref="B6:C6"/>
    <mergeCell ref="B13:C13"/>
    <mergeCell ref="B12:C12"/>
    <mergeCell ref="A58:C58"/>
    <mergeCell ref="A16:C16"/>
    <mergeCell ref="A53:C53"/>
    <mergeCell ref="B14:C14"/>
    <mergeCell ref="B32:C32"/>
    <mergeCell ref="B38:C38"/>
    <mergeCell ref="B48:C48"/>
    <mergeCell ref="AQ1:BB1"/>
    <mergeCell ref="B39:C39"/>
    <mergeCell ref="B45:C45"/>
    <mergeCell ref="A56:C56"/>
    <mergeCell ref="B8:C8"/>
    <mergeCell ref="B44:C44"/>
    <mergeCell ref="B26:C26"/>
    <mergeCell ref="B33:C33"/>
    <mergeCell ref="B51:C51"/>
    <mergeCell ref="A50:C50"/>
  </mergeCells>
  <phoneticPr fontId="2" type="noConversion"/>
  <printOptions gridLines="1"/>
  <pageMargins left="0.39370078740157483" right="0.39370078740157483" top="0.39370078740157483" bottom="0.39370078740157483" header="0.31496062992125984" footer="0.31496062992125984"/>
  <pageSetup paperSize="9" scale="68" fitToWidth="7" orientation="portrait" r:id="rId1"/>
  <ignoredErrors>
    <ignoredError sqref="Q25:Q39 P15:P40 P3:P13 AE25:AO39 Q55:Q58 BC15:BC40 AC15:AC40 AC3:AC13 AR55:BB58 AP15:AP40 AP3:AP13 AE55:AO58 BC3:BC13 AD55:AD58 R25:AB39 R4:AB11 AD3:AD11 AE4:AO11 AQ3:AQ11 AR4:BB11 Q15:Q16 R14:AB16 AD14:AD16 AE14:AO16 AQ14:AQ16 AR14:BB16 P42:P58 AR25:BB39 AD25:AD39 AC42:AC58 AQ55:AQ58 AQ25:AQ39 AP42:AP58 R55:AB58 BC42:BC58 Q44:Q45 R44:AB45 AD44:AD45 AE44:AO45 AQ44:AQ45 AR44:BB45 Q48:Q50 R48:AB50 AD48:AD50 AE48:AO50 AQ48:AQ50 AR48:BB50 Q52:Q53 R52:AB53 AD52:AD53 AE52:AO53 AQ52:AQ53 AR52:BB53 Q3:Q6 Q8:Q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S43"/>
  <sheetViews>
    <sheetView showGridLines="0" zoomScale="75" workbookViewId="0">
      <selection activeCell="P1" sqref="P1"/>
    </sheetView>
  </sheetViews>
  <sheetFormatPr baseColWidth="10" defaultColWidth="11.3984375" defaultRowHeight="13.5" x14ac:dyDescent="0.35"/>
  <cols>
    <col min="1" max="1" width="22.86328125" style="70" bestFit="1" customWidth="1"/>
    <col min="2" max="13" width="14.59765625" style="70" customWidth="1"/>
    <col min="14" max="14" width="14.73046875" style="70" customWidth="1"/>
    <col min="15" max="16384" width="11.3984375" style="70"/>
  </cols>
  <sheetData>
    <row r="1" spans="1:19" ht="13.9" thickBot="1" x14ac:dyDescent="0.4">
      <c r="A1" s="5" t="s">
        <v>65</v>
      </c>
      <c r="B1" s="33"/>
      <c r="C1" s="33"/>
      <c r="D1" s="33"/>
      <c r="E1" s="33"/>
      <c r="F1" s="33"/>
      <c r="G1" s="33"/>
      <c r="H1" s="34"/>
      <c r="I1" s="34"/>
      <c r="J1" s="34"/>
      <c r="K1" s="34"/>
      <c r="L1" s="34"/>
      <c r="M1" s="34"/>
      <c r="N1" s="100"/>
      <c r="R1" s="109"/>
      <c r="S1" s="110" t="s">
        <v>179</v>
      </c>
    </row>
    <row r="2" spans="1:19" ht="13.9" thickBot="1" x14ac:dyDescent="0.4">
      <c r="A2" s="98"/>
      <c r="B2" s="99" t="s">
        <v>104</v>
      </c>
      <c r="C2" s="99" t="s">
        <v>68</v>
      </c>
      <c r="D2" s="99" t="s">
        <v>69</v>
      </c>
      <c r="E2" s="99" t="s">
        <v>70</v>
      </c>
      <c r="F2" s="99" t="s">
        <v>73</v>
      </c>
      <c r="G2" s="99" t="s">
        <v>110</v>
      </c>
      <c r="H2" s="99" t="s">
        <v>72</v>
      </c>
      <c r="I2" s="99" t="s">
        <v>77</v>
      </c>
      <c r="J2" s="99" t="s">
        <v>78</v>
      </c>
      <c r="K2" s="99" t="s">
        <v>79</v>
      </c>
      <c r="L2" s="99" t="s">
        <v>80</v>
      </c>
      <c r="M2" s="99" t="s">
        <v>81</v>
      </c>
      <c r="N2" s="99" t="s">
        <v>82</v>
      </c>
      <c r="R2" s="111"/>
      <c r="S2" s="110" t="s">
        <v>180</v>
      </c>
    </row>
    <row r="3" spans="1:19" ht="13.9" thickBot="1" x14ac:dyDescent="0.4">
      <c r="A3" s="66" t="s">
        <v>135</v>
      </c>
      <c r="B3" s="15"/>
      <c r="C3" s="15">
        <f>Ergebnisplan!D3</f>
        <v>0</v>
      </c>
      <c r="D3" s="15">
        <f>Ergebnisplan!E3</f>
        <v>0</v>
      </c>
      <c r="E3" s="15">
        <f>Ergebnisplan!F3</f>
        <v>0</v>
      </c>
      <c r="F3" s="15">
        <f>Ergebnisplan!G3</f>
        <v>0</v>
      </c>
      <c r="G3" s="15">
        <f>Ergebnisplan!H3</f>
        <v>0</v>
      </c>
      <c r="H3" s="15">
        <f>Ergebnisplan!I3</f>
        <v>0</v>
      </c>
      <c r="I3" s="15">
        <f>Ergebnisplan!J3</f>
        <v>0</v>
      </c>
      <c r="J3" s="15">
        <f>Ergebnisplan!K3</f>
        <v>0</v>
      </c>
      <c r="K3" s="15">
        <f>Ergebnisplan!L3</f>
        <v>0</v>
      </c>
      <c r="L3" s="15">
        <f>Ergebnisplan!M3</f>
        <v>0</v>
      </c>
      <c r="M3" s="15">
        <f>Ergebnisplan!N3</f>
        <v>0</v>
      </c>
      <c r="N3" s="15">
        <f>Ergebnisplan!O3</f>
        <v>0</v>
      </c>
      <c r="R3" s="112"/>
      <c r="S3" s="110" t="s">
        <v>181</v>
      </c>
    </row>
    <row r="4" spans="1:19" x14ac:dyDescent="0.35">
      <c r="A4" s="66" t="s">
        <v>136</v>
      </c>
      <c r="B4" s="15"/>
      <c r="C4" s="15">
        <f>(Ergebnisplan!D16+Ergebnisplan!D11)*-1</f>
        <v>0</v>
      </c>
      <c r="D4" s="15">
        <f>(Ergebnisplan!E16+Ergebnisplan!E11)*-1</f>
        <v>0</v>
      </c>
      <c r="E4" s="15">
        <f>(Ergebnisplan!F16+Ergebnisplan!F11)*-1</f>
        <v>0</v>
      </c>
      <c r="F4" s="15">
        <f>(Ergebnisplan!G16+Ergebnisplan!G11)*-1</f>
        <v>0</v>
      </c>
      <c r="G4" s="15">
        <f>(Ergebnisplan!H16+Ergebnisplan!H11)*-1</f>
        <v>0</v>
      </c>
      <c r="H4" s="15">
        <f>(Ergebnisplan!I16+Ergebnisplan!I11)*-1</f>
        <v>0</v>
      </c>
      <c r="I4" s="15">
        <f>(Ergebnisplan!J16+Ergebnisplan!J11)*-1</f>
        <v>0</v>
      </c>
      <c r="J4" s="15">
        <f>(Ergebnisplan!K16+Ergebnisplan!K11)*-1</f>
        <v>0</v>
      </c>
      <c r="K4" s="15">
        <f>(Ergebnisplan!L16+Ergebnisplan!L11)*-1</f>
        <v>0</v>
      </c>
      <c r="L4" s="15">
        <f>(Ergebnisplan!M16+Ergebnisplan!M11)*-1</f>
        <v>0</v>
      </c>
      <c r="M4" s="15">
        <f>(Ergebnisplan!N16+Ergebnisplan!N11)*-1</f>
        <v>0</v>
      </c>
      <c r="N4" s="15">
        <f>(Ergebnisplan!O16+Ergebnisplan!O11)*-1</f>
        <v>0</v>
      </c>
    </row>
    <row r="5" spans="1:19" x14ac:dyDescent="0.35">
      <c r="A5" s="66" t="s">
        <v>173</v>
      </c>
      <c r="B5" s="15"/>
      <c r="C5" s="15">
        <f>Ergebnisplan!D54</f>
        <v>0</v>
      </c>
      <c r="D5" s="15">
        <f>Ergebnisplan!E54</f>
        <v>0</v>
      </c>
      <c r="E5" s="15">
        <f>Ergebnisplan!F54</f>
        <v>0</v>
      </c>
      <c r="F5" s="15">
        <f>Ergebnisplan!G54</f>
        <v>0</v>
      </c>
      <c r="G5" s="15">
        <f>Ergebnisplan!H54</f>
        <v>0</v>
      </c>
      <c r="H5" s="15">
        <f>Ergebnisplan!I54</f>
        <v>0</v>
      </c>
      <c r="I5" s="15">
        <f>Ergebnisplan!J54</f>
        <v>0</v>
      </c>
      <c r="J5" s="15">
        <f>Ergebnisplan!K54</f>
        <v>0</v>
      </c>
      <c r="K5" s="15">
        <f>Ergebnisplan!L54</f>
        <v>0</v>
      </c>
      <c r="L5" s="15">
        <f>Ergebnisplan!M54</f>
        <v>0</v>
      </c>
      <c r="M5" s="15">
        <f>Ergebnisplan!N54</f>
        <v>0</v>
      </c>
      <c r="N5" s="15">
        <f>Ergebnisplan!O54</f>
        <v>0</v>
      </c>
    </row>
    <row r="6" spans="1:19" x14ac:dyDescent="0.35">
      <c r="A6" s="66" t="s">
        <v>22</v>
      </c>
      <c r="B6" s="15"/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</row>
    <row r="7" spans="1:19" x14ac:dyDescent="0.35">
      <c r="A7" s="66" t="s">
        <v>132</v>
      </c>
      <c r="B7" s="15"/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</row>
    <row r="8" spans="1:19" x14ac:dyDescent="0.35">
      <c r="A8" s="66" t="s">
        <v>133</v>
      </c>
      <c r="B8" s="15"/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</row>
    <row r="9" spans="1:19" x14ac:dyDescent="0.35">
      <c r="A9" s="54" t="s">
        <v>137</v>
      </c>
      <c r="B9" s="71"/>
      <c r="C9" s="71">
        <f>C3-SUM(C4:C8)</f>
        <v>0</v>
      </c>
      <c r="D9" s="71">
        <f t="shared" ref="D9:N9" si="0">D3-SUM(D4:D8)</f>
        <v>0</v>
      </c>
      <c r="E9" s="71">
        <f t="shared" si="0"/>
        <v>0</v>
      </c>
      <c r="F9" s="71">
        <f t="shared" si="0"/>
        <v>0</v>
      </c>
      <c r="G9" s="71">
        <f t="shared" si="0"/>
        <v>0</v>
      </c>
      <c r="H9" s="71">
        <f t="shared" si="0"/>
        <v>0</v>
      </c>
      <c r="I9" s="71">
        <f t="shared" si="0"/>
        <v>0</v>
      </c>
      <c r="J9" s="71">
        <f t="shared" si="0"/>
        <v>0</v>
      </c>
      <c r="K9" s="71">
        <f t="shared" si="0"/>
        <v>0</v>
      </c>
      <c r="L9" s="71">
        <f t="shared" si="0"/>
        <v>0</v>
      </c>
      <c r="M9" s="71">
        <f t="shared" si="0"/>
        <v>0</v>
      </c>
      <c r="N9" s="71">
        <f t="shared" si="0"/>
        <v>0</v>
      </c>
    </row>
    <row r="10" spans="1:19" x14ac:dyDescent="0.35">
      <c r="A10" s="66" t="s">
        <v>138</v>
      </c>
      <c r="B10" s="15">
        <f>Finanzanlagen!B10</f>
        <v>0</v>
      </c>
      <c r="C10" s="15">
        <f>B10+C9</f>
        <v>0</v>
      </c>
      <c r="D10" s="15">
        <f t="shared" ref="D10:M10" si="1">C10+D9</f>
        <v>0</v>
      </c>
      <c r="E10" s="15">
        <f t="shared" si="1"/>
        <v>0</v>
      </c>
      <c r="F10" s="15">
        <f t="shared" si="1"/>
        <v>0</v>
      </c>
      <c r="G10" s="15">
        <f>F10+G9</f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>M10+N9</f>
        <v>0</v>
      </c>
    </row>
    <row r="11" spans="1:19" x14ac:dyDescent="0.35">
      <c r="A11" s="24"/>
      <c r="B11" s="24"/>
      <c r="C11" s="24"/>
      <c r="D11" s="24"/>
      <c r="E11" s="24"/>
      <c r="F11" s="24"/>
      <c r="G11" s="24"/>
      <c r="H11" s="2"/>
      <c r="I11" s="2"/>
      <c r="J11" s="2"/>
      <c r="K11" s="2"/>
      <c r="L11" s="2"/>
      <c r="M11" s="2"/>
    </row>
    <row r="12" spans="1:19" x14ac:dyDescent="0.35">
      <c r="A12" s="36" t="s">
        <v>66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9" x14ac:dyDescent="0.35">
      <c r="A13" s="19"/>
      <c r="B13" s="17" t="s">
        <v>68</v>
      </c>
      <c r="C13" s="17" t="s">
        <v>69</v>
      </c>
      <c r="D13" s="17" t="s">
        <v>70</v>
      </c>
      <c r="E13" s="17" t="s">
        <v>73</v>
      </c>
      <c r="F13" s="17" t="s">
        <v>71</v>
      </c>
      <c r="G13" s="17" t="s">
        <v>72</v>
      </c>
      <c r="H13" s="17" t="s">
        <v>77</v>
      </c>
      <c r="I13" s="17" t="s">
        <v>78</v>
      </c>
      <c r="J13" s="17" t="s">
        <v>79</v>
      </c>
      <c r="K13" s="17" t="s">
        <v>80</v>
      </c>
      <c r="L13" s="17" t="s">
        <v>81</v>
      </c>
      <c r="M13" s="17" t="s">
        <v>82</v>
      </c>
    </row>
    <row r="14" spans="1:19" x14ac:dyDescent="0.35">
      <c r="A14" s="66" t="s">
        <v>135</v>
      </c>
      <c r="B14" s="15">
        <f>Ergebnisplan!Q3</f>
        <v>0</v>
      </c>
      <c r="C14" s="15">
        <f>Ergebnisplan!R3</f>
        <v>0</v>
      </c>
      <c r="D14" s="15">
        <f>Ergebnisplan!S3</f>
        <v>0</v>
      </c>
      <c r="E14" s="15">
        <f>Ergebnisplan!T3</f>
        <v>0</v>
      </c>
      <c r="F14" s="15">
        <f>Ergebnisplan!U3</f>
        <v>0</v>
      </c>
      <c r="G14" s="15">
        <f>Ergebnisplan!V3</f>
        <v>0</v>
      </c>
      <c r="H14" s="15">
        <f>Ergebnisplan!W3</f>
        <v>0</v>
      </c>
      <c r="I14" s="15">
        <f>Ergebnisplan!X3</f>
        <v>0</v>
      </c>
      <c r="J14" s="15">
        <f>Ergebnisplan!Y3</f>
        <v>0</v>
      </c>
      <c r="K14" s="15">
        <f>Ergebnisplan!Z3</f>
        <v>0</v>
      </c>
      <c r="L14" s="15">
        <f>Ergebnisplan!AA3</f>
        <v>0</v>
      </c>
      <c r="M14" s="15">
        <f>Ergebnisplan!AB3</f>
        <v>0</v>
      </c>
    </row>
    <row r="15" spans="1:19" x14ac:dyDescent="0.35">
      <c r="A15" s="66" t="s">
        <v>136</v>
      </c>
      <c r="B15" s="15">
        <f>(Ergebnisplan!Q16+Ergebnisplan!Q11)*-1</f>
        <v>0</v>
      </c>
      <c r="C15" s="15">
        <f>(Ergebnisplan!R16+Ergebnisplan!R11)*-1</f>
        <v>0</v>
      </c>
      <c r="D15" s="15">
        <f>(Ergebnisplan!S16+Ergebnisplan!S11)*-1</f>
        <v>0</v>
      </c>
      <c r="E15" s="15">
        <f>(Ergebnisplan!T16+Ergebnisplan!T11)*-1</f>
        <v>0</v>
      </c>
      <c r="F15" s="15">
        <f>(Ergebnisplan!U16+Ergebnisplan!U11)*-1</f>
        <v>0</v>
      </c>
      <c r="G15" s="15">
        <f>(Ergebnisplan!V16+Ergebnisplan!V11)*-1</f>
        <v>0</v>
      </c>
      <c r="H15" s="15">
        <f>(Ergebnisplan!W16+Ergebnisplan!W11)*-1</f>
        <v>0</v>
      </c>
      <c r="I15" s="15">
        <f>(Ergebnisplan!X16+Ergebnisplan!X11)*-1</f>
        <v>0</v>
      </c>
      <c r="J15" s="15">
        <f>(Ergebnisplan!Y16+Ergebnisplan!Y11)*-1</f>
        <v>0</v>
      </c>
      <c r="K15" s="15">
        <f>(Ergebnisplan!Z16+Ergebnisplan!Z11)*-1</f>
        <v>0</v>
      </c>
      <c r="L15" s="15">
        <f>(Ergebnisplan!AA16+Ergebnisplan!AA11)*-1</f>
        <v>0</v>
      </c>
      <c r="M15" s="15">
        <f>(Ergebnisplan!AB16+Ergebnisplan!AB11)*-1</f>
        <v>0</v>
      </c>
    </row>
    <row r="16" spans="1:19" x14ac:dyDescent="0.35">
      <c r="A16" s="66" t="s">
        <v>173</v>
      </c>
      <c r="B16" s="15">
        <f>Ergebnisplan!Q54</f>
        <v>0</v>
      </c>
      <c r="C16" s="15">
        <f>Ergebnisplan!R54</f>
        <v>0</v>
      </c>
      <c r="D16" s="15">
        <f>Ergebnisplan!S54</f>
        <v>0</v>
      </c>
      <c r="E16" s="15">
        <f>Ergebnisplan!T54</f>
        <v>0</v>
      </c>
      <c r="F16" s="15">
        <f>Ergebnisplan!U54</f>
        <v>0</v>
      </c>
      <c r="G16" s="15">
        <f>Ergebnisplan!V54</f>
        <v>0</v>
      </c>
      <c r="H16" s="15">
        <f>Ergebnisplan!W54</f>
        <v>0</v>
      </c>
      <c r="I16" s="15">
        <f>Ergebnisplan!X54</f>
        <v>0</v>
      </c>
      <c r="J16" s="15">
        <f>Ergebnisplan!Y54</f>
        <v>0</v>
      </c>
      <c r="K16" s="15">
        <f>Ergebnisplan!Z54</f>
        <v>0</v>
      </c>
      <c r="L16" s="15">
        <f>Ergebnisplan!AA54</f>
        <v>0</v>
      </c>
      <c r="M16" s="15">
        <f>Ergebnisplan!AB54</f>
        <v>0</v>
      </c>
    </row>
    <row r="17" spans="1:13" x14ac:dyDescent="0.35">
      <c r="A17" s="66" t="s">
        <v>22</v>
      </c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</row>
    <row r="18" spans="1:13" x14ac:dyDescent="0.35">
      <c r="A18" s="66" t="s">
        <v>132</v>
      </c>
      <c r="B18" s="95">
        <v>0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</row>
    <row r="19" spans="1:13" x14ac:dyDescent="0.35">
      <c r="A19" s="66" t="s">
        <v>133</v>
      </c>
      <c r="B19" s="95">
        <v>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</row>
    <row r="20" spans="1:13" x14ac:dyDescent="0.35">
      <c r="A20" s="54" t="s">
        <v>137</v>
      </c>
      <c r="B20" s="71">
        <f>B14-SUM(B15:B19)</f>
        <v>0</v>
      </c>
      <c r="C20" s="71">
        <f t="shared" ref="C20:M20" si="2">C14-SUM(C15:C19)</f>
        <v>0</v>
      </c>
      <c r="D20" s="71">
        <f t="shared" si="2"/>
        <v>0</v>
      </c>
      <c r="E20" s="71">
        <f t="shared" si="2"/>
        <v>0</v>
      </c>
      <c r="F20" s="71">
        <f t="shared" si="2"/>
        <v>0</v>
      </c>
      <c r="G20" s="71">
        <f t="shared" si="2"/>
        <v>0</v>
      </c>
      <c r="H20" s="71">
        <f t="shared" si="2"/>
        <v>0</v>
      </c>
      <c r="I20" s="71">
        <f t="shared" si="2"/>
        <v>0</v>
      </c>
      <c r="J20" s="71">
        <f t="shared" si="2"/>
        <v>0</v>
      </c>
      <c r="K20" s="71">
        <f t="shared" si="2"/>
        <v>0</v>
      </c>
      <c r="L20" s="71">
        <f t="shared" si="2"/>
        <v>0</v>
      </c>
      <c r="M20" s="71">
        <f t="shared" si="2"/>
        <v>0</v>
      </c>
    </row>
    <row r="21" spans="1:13" x14ac:dyDescent="0.35">
      <c r="A21" s="66" t="s">
        <v>138</v>
      </c>
      <c r="B21" s="15">
        <f>N10+B20</f>
        <v>0</v>
      </c>
      <c r="C21" s="15">
        <f>B21+C20</f>
        <v>0</v>
      </c>
      <c r="D21" s="15">
        <f t="shared" ref="D21:M21" si="3">C21+D20</f>
        <v>0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</row>
    <row r="22" spans="1:13" x14ac:dyDescent="0.35">
      <c r="A22" s="24"/>
      <c r="B22" s="24"/>
      <c r="C22" s="24"/>
      <c r="D22" s="24"/>
      <c r="E22" s="24"/>
      <c r="F22" s="24"/>
      <c r="G22" s="24"/>
      <c r="H22" s="2"/>
      <c r="I22" s="2"/>
      <c r="J22" s="2"/>
      <c r="K22" s="2"/>
      <c r="L22" s="2"/>
      <c r="M22" s="2"/>
    </row>
    <row r="23" spans="1:13" x14ac:dyDescent="0.35">
      <c r="A23" s="36" t="s">
        <v>67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</row>
    <row r="24" spans="1:13" x14ac:dyDescent="0.35">
      <c r="A24" s="19"/>
      <c r="B24" s="17" t="s">
        <v>68</v>
      </c>
      <c r="C24" s="17" t="s">
        <v>69</v>
      </c>
      <c r="D24" s="17" t="s">
        <v>70</v>
      </c>
      <c r="E24" s="17" t="s">
        <v>73</v>
      </c>
      <c r="F24" s="17" t="s">
        <v>71</v>
      </c>
      <c r="G24" s="17" t="s">
        <v>72</v>
      </c>
      <c r="H24" s="17" t="s">
        <v>77</v>
      </c>
      <c r="I24" s="17" t="s">
        <v>78</v>
      </c>
      <c r="J24" s="17" t="s">
        <v>79</v>
      </c>
      <c r="K24" s="17" t="s">
        <v>80</v>
      </c>
      <c r="L24" s="17" t="s">
        <v>81</v>
      </c>
      <c r="M24" s="17" t="s">
        <v>82</v>
      </c>
    </row>
    <row r="25" spans="1:13" x14ac:dyDescent="0.35">
      <c r="A25" s="66" t="s">
        <v>135</v>
      </c>
      <c r="B25" s="15">
        <f>Ergebnisplan!AD3</f>
        <v>0</v>
      </c>
      <c r="C25" s="15">
        <f>Ergebnisplan!AE3</f>
        <v>0</v>
      </c>
      <c r="D25" s="15">
        <f>Ergebnisplan!AF3</f>
        <v>0</v>
      </c>
      <c r="E25" s="15">
        <f>Ergebnisplan!AG3</f>
        <v>0</v>
      </c>
      <c r="F25" s="15">
        <f>Ergebnisplan!AH3</f>
        <v>0</v>
      </c>
      <c r="G25" s="15">
        <f>Ergebnisplan!AI3</f>
        <v>0</v>
      </c>
      <c r="H25" s="15">
        <f>Ergebnisplan!AJ3</f>
        <v>0</v>
      </c>
      <c r="I25" s="15">
        <f>Ergebnisplan!AK3</f>
        <v>0</v>
      </c>
      <c r="J25" s="15">
        <f>Ergebnisplan!AL3</f>
        <v>0</v>
      </c>
      <c r="K25" s="15">
        <f>Ergebnisplan!AM3</f>
        <v>0</v>
      </c>
      <c r="L25" s="15">
        <f>Ergebnisplan!AN3</f>
        <v>0</v>
      </c>
      <c r="M25" s="15">
        <f>Ergebnisplan!AO3</f>
        <v>0</v>
      </c>
    </row>
    <row r="26" spans="1:13" x14ac:dyDescent="0.35">
      <c r="A26" s="66" t="s">
        <v>136</v>
      </c>
      <c r="B26" s="15">
        <f>(Ergebnisplan!AD16+Ergebnisplan!AD11)*-1</f>
        <v>0</v>
      </c>
      <c r="C26" s="15">
        <f>(Ergebnisplan!AE16+Ergebnisplan!AE11)*-1</f>
        <v>0</v>
      </c>
      <c r="D26" s="15">
        <f>(Ergebnisplan!AF16+Ergebnisplan!AF11)*-1</f>
        <v>0</v>
      </c>
      <c r="E26" s="15">
        <f>(Ergebnisplan!AG16+Ergebnisplan!AG11)*-1</f>
        <v>0</v>
      </c>
      <c r="F26" s="15">
        <f>(Ergebnisplan!AH16+Ergebnisplan!AH11)*-1</f>
        <v>0</v>
      </c>
      <c r="G26" s="15">
        <f>(Ergebnisplan!AI16+Ergebnisplan!AI11)*-1</f>
        <v>0</v>
      </c>
      <c r="H26" s="15">
        <f>(Ergebnisplan!AJ16+Ergebnisplan!AJ11)*-1</f>
        <v>0</v>
      </c>
      <c r="I26" s="15">
        <f>(Ergebnisplan!AK16+Ergebnisplan!AK11)*-1</f>
        <v>0</v>
      </c>
      <c r="J26" s="15">
        <f>(Ergebnisplan!AL16+Ergebnisplan!AL11)*-1</f>
        <v>0</v>
      </c>
      <c r="K26" s="15">
        <f>(Ergebnisplan!AM16+Ergebnisplan!AM11)*-1</f>
        <v>0</v>
      </c>
      <c r="L26" s="15">
        <f>(Ergebnisplan!AN16+Ergebnisplan!AN11)*-1</f>
        <v>0</v>
      </c>
      <c r="M26" s="15">
        <f>(Ergebnisplan!AO16+Ergebnisplan!AO11)*-1</f>
        <v>0</v>
      </c>
    </row>
    <row r="27" spans="1:13" x14ac:dyDescent="0.35">
      <c r="A27" s="66" t="s">
        <v>173</v>
      </c>
      <c r="B27" s="15">
        <f>Ergebnisplan!AD54</f>
        <v>0</v>
      </c>
      <c r="C27" s="15">
        <f>Ergebnisplan!AE54</f>
        <v>0</v>
      </c>
      <c r="D27" s="15">
        <f>Ergebnisplan!AF54</f>
        <v>0</v>
      </c>
      <c r="E27" s="15">
        <f>Ergebnisplan!AG54</f>
        <v>0</v>
      </c>
      <c r="F27" s="15">
        <f>Ergebnisplan!AH54</f>
        <v>0</v>
      </c>
      <c r="G27" s="15">
        <f>Ergebnisplan!AI54</f>
        <v>0</v>
      </c>
      <c r="H27" s="15">
        <f>Ergebnisplan!AJ54</f>
        <v>0</v>
      </c>
      <c r="I27" s="15">
        <f>Ergebnisplan!AK54</f>
        <v>0</v>
      </c>
      <c r="J27" s="15">
        <f>Ergebnisplan!AL54</f>
        <v>0</v>
      </c>
      <c r="K27" s="15">
        <f>Ergebnisplan!AM54</f>
        <v>0</v>
      </c>
      <c r="L27" s="15">
        <f>Ergebnisplan!AN54</f>
        <v>0</v>
      </c>
      <c r="M27" s="15">
        <f>Ergebnisplan!AO54</f>
        <v>0</v>
      </c>
    </row>
    <row r="28" spans="1:13" x14ac:dyDescent="0.35">
      <c r="A28" s="66" t="s">
        <v>22</v>
      </c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</row>
    <row r="29" spans="1:13" x14ac:dyDescent="0.35">
      <c r="A29" s="66" t="s">
        <v>132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</row>
    <row r="30" spans="1:13" x14ac:dyDescent="0.35">
      <c r="A30" s="66" t="s">
        <v>133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</row>
    <row r="31" spans="1:13" x14ac:dyDescent="0.35">
      <c r="A31" s="54" t="s">
        <v>137</v>
      </c>
      <c r="B31" s="71">
        <f>B25-SUM(B26:B30)</f>
        <v>0</v>
      </c>
      <c r="C31" s="71">
        <f t="shared" ref="C31:M31" si="4">C25-SUM(C26:C30)</f>
        <v>0</v>
      </c>
      <c r="D31" s="71">
        <f t="shared" si="4"/>
        <v>0</v>
      </c>
      <c r="E31" s="71">
        <f t="shared" si="4"/>
        <v>0</v>
      </c>
      <c r="F31" s="71">
        <f t="shared" si="4"/>
        <v>0</v>
      </c>
      <c r="G31" s="71">
        <f t="shared" si="4"/>
        <v>0</v>
      </c>
      <c r="H31" s="71">
        <f t="shared" si="4"/>
        <v>0</v>
      </c>
      <c r="I31" s="71">
        <f t="shared" si="4"/>
        <v>0</v>
      </c>
      <c r="J31" s="71">
        <f t="shared" si="4"/>
        <v>0</v>
      </c>
      <c r="K31" s="71">
        <f t="shared" si="4"/>
        <v>0</v>
      </c>
      <c r="L31" s="71">
        <f t="shared" si="4"/>
        <v>0</v>
      </c>
      <c r="M31" s="71">
        <f t="shared" si="4"/>
        <v>0</v>
      </c>
    </row>
    <row r="32" spans="1:13" x14ac:dyDescent="0.35">
      <c r="A32" s="66" t="s">
        <v>138</v>
      </c>
      <c r="B32" s="15">
        <f>M21+B31</f>
        <v>0</v>
      </c>
      <c r="C32" s="15">
        <f>B32+C31</f>
        <v>0</v>
      </c>
      <c r="D32" s="15">
        <f t="shared" ref="D32:M32" si="5">C32+D31</f>
        <v>0</v>
      </c>
      <c r="E32" s="15">
        <f t="shared" si="5"/>
        <v>0</v>
      </c>
      <c r="F32" s="15">
        <f t="shared" si="5"/>
        <v>0</v>
      </c>
      <c r="G32" s="15">
        <f t="shared" si="5"/>
        <v>0</v>
      </c>
      <c r="H32" s="15">
        <f t="shared" si="5"/>
        <v>0</v>
      </c>
      <c r="I32" s="15">
        <f t="shared" si="5"/>
        <v>0</v>
      </c>
      <c r="J32" s="15">
        <f t="shared" si="5"/>
        <v>0</v>
      </c>
      <c r="K32" s="15">
        <f t="shared" si="5"/>
        <v>0</v>
      </c>
      <c r="L32" s="15">
        <f t="shared" si="5"/>
        <v>0</v>
      </c>
      <c r="M32" s="15">
        <f t="shared" si="5"/>
        <v>0</v>
      </c>
    </row>
    <row r="33" spans="1:13" x14ac:dyDescent="0.35">
      <c r="A33" s="24"/>
      <c r="B33" s="24"/>
      <c r="C33" s="24"/>
      <c r="D33" s="24"/>
      <c r="E33" s="24"/>
      <c r="F33" s="24"/>
      <c r="G33" s="24"/>
      <c r="H33" s="2"/>
      <c r="I33" s="2"/>
      <c r="J33" s="2"/>
      <c r="K33" s="2"/>
      <c r="L33" s="2"/>
      <c r="M33" s="2"/>
    </row>
    <row r="34" spans="1:13" x14ac:dyDescent="0.35">
      <c r="A34" s="36" t="s">
        <v>98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3" x14ac:dyDescent="0.35">
      <c r="A35" s="19"/>
      <c r="B35" s="17" t="s">
        <v>68</v>
      </c>
      <c r="C35" s="17" t="s">
        <v>69</v>
      </c>
      <c r="D35" s="17" t="s">
        <v>70</v>
      </c>
      <c r="E35" s="17" t="s">
        <v>73</v>
      </c>
      <c r="F35" s="17" t="s">
        <v>71</v>
      </c>
      <c r="G35" s="17" t="s">
        <v>72</v>
      </c>
      <c r="H35" s="17" t="s">
        <v>77</v>
      </c>
      <c r="I35" s="17" t="s">
        <v>78</v>
      </c>
      <c r="J35" s="17" t="s">
        <v>79</v>
      </c>
      <c r="K35" s="17" t="s">
        <v>80</v>
      </c>
      <c r="L35" s="17" t="s">
        <v>81</v>
      </c>
      <c r="M35" s="17" t="s">
        <v>82</v>
      </c>
    </row>
    <row r="36" spans="1:13" x14ac:dyDescent="0.35">
      <c r="A36" s="66" t="s">
        <v>135</v>
      </c>
      <c r="B36" s="15">
        <f>Ergebnisplan!AQ3</f>
        <v>0</v>
      </c>
      <c r="C36" s="15">
        <f>Ergebnisplan!AR3</f>
        <v>0</v>
      </c>
      <c r="D36" s="15">
        <f>Ergebnisplan!AS3</f>
        <v>0</v>
      </c>
      <c r="E36" s="15">
        <f>Ergebnisplan!AT3</f>
        <v>0</v>
      </c>
      <c r="F36" s="15">
        <f>Ergebnisplan!AU3</f>
        <v>0</v>
      </c>
      <c r="G36" s="15">
        <f>Ergebnisplan!AV3</f>
        <v>0</v>
      </c>
      <c r="H36" s="15">
        <f>Ergebnisplan!AW3</f>
        <v>0</v>
      </c>
      <c r="I36" s="15">
        <f>Ergebnisplan!AX3</f>
        <v>0</v>
      </c>
      <c r="J36" s="15">
        <f>Ergebnisplan!AY3</f>
        <v>0</v>
      </c>
      <c r="K36" s="15">
        <f>Ergebnisplan!AZ3</f>
        <v>0</v>
      </c>
      <c r="L36" s="15">
        <f>Ergebnisplan!BA3</f>
        <v>0</v>
      </c>
      <c r="M36" s="15">
        <f>Ergebnisplan!BB3</f>
        <v>0</v>
      </c>
    </row>
    <row r="37" spans="1:13" x14ac:dyDescent="0.35">
      <c r="A37" s="66" t="s">
        <v>136</v>
      </c>
      <c r="B37" s="15">
        <f>(Ergebnisplan!AQ16+Ergebnisplan!AQ11)*-1</f>
        <v>0</v>
      </c>
      <c r="C37" s="15">
        <f>(Ergebnisplan!AR16+Ergebnisplan!AR11)*-1</f>
        <v>0</v>
      </c>
      <c r="D37" s="15">
        <f>(Ergebnisplan!AS16+Ergebnisplan!AS11)*-1</f>
        <v>0</v>
      </c>
      <c r="E37" s="15">
        <f>(Ergebnisplan!AT16+Ergebnisplan!AT11)*-1</f>
        <v>0</v>
      </c>
      <c r="F37" s="15">
        <f>(Ergebnisplan!AU16+Ergebnisplan!AU11)*-1</f>
        <v>0</v>
      </c>
      <c r="G37" s="15">
        <f>(Ergebnisplan!AV16+Ergebnisplan!AV11)*-1</f>
        <v>0</v>
      </c>
      <c r="H37" s="15">
        <f>(Ergebnisplan!AW16+Ergebnisplan!AW11)*-1</f>
        <v>0</v>
      </c>
      <c r="I37" s="15">
        <f>(Ergebnisplan!AX16+Ergebnisplan!AX11)*-1</f>
        <v>0</v>
      </c>
      <c r="J37" s="15">
        <f>(Ergebnisplan!AY16+Ergebnisplan!AY11)*-1</f>
        <v>0</v>
      </c>
      <c r="K37" s="15">
        <f>(Ergebnisplan!AZ16+Ergebnisplan!AZ11)*-1</f>
        <v>0</v>
      </c>
      <c r="L37" s="15">
        <f>(Ergebnisplan!BA16+Ergebnisplan!BA11)*-1</f>
        <v>0</v>
      </c>
      <c r="M37" s="15">
        <f>(Ergebnisplan!BB16+Ergebnisplan!BB11)*-1</f>
        <v>0</v>
      </c>
    </row>
    <row r="38" spans="1:13" x14ac:dyDescent="0.35">
      <c r="A38" s="66" t="s">
        <v>173</v>
      </c>
      <c r="B38" s="15">
        <f>Ergebnisplan!AQ54</f>
        <v>0</v>
      </c>
      <c r="C38" s="15">
        <f>Ergebnisplan!AR54</f>
        <v>0</v>
      </c>
      <c r="D38" s="15">
        <f>Ergebnisplan!AS54</f>
        <v>0</v>
      </c>
      <c r="E38" s="15">
        <f>Ergebnisplan!AT54</f>
        <v>0</v>
      </c>
      <c r="F38" s="15">
        <f>Ergebnisplan!AU54</f>
        <v>0</v>
      </c>
      <c r="G38" s="15">
        <f>Ergebnisplan!AV54</f>
        <v>0</v>
      </c>
      <c r="H38" s="15">
        <f>Ergebnisplan!AW54</f>
        <v>0</v>
      </c>
      <c r="I38" s="15">
        <f>Ergebnisplan!AX54</f>
        <v>0</v>
      </c>
      <c r="J38" s="15">
        <f>Ergebnisplan!AY54</f>
        <v>0</v>
      </c>
      <c r="K38" s="15">
        <f>Ergebnisplan!AZ54</f>
        <v>0</v>
      </c>
      <c r="L38" s="15">
        <f>Ergebnisplan!BA54</f>
        <v>0</v>
      </c>
      <c r="M38" s="15">
        <f>Ergebnisplan!BB54</f>
        <v>0</v>
      </c>
    </row>
    <row r="39" spans="1:13" x14ac:dyDescent="0.35">
      <c r="A39" s="66" t="s">
        <v>22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</row>
    <row r="40" spans="1:13" x14ac:dyDescent="0.35">
      <c r="A40" s="66" t="s">
        <v>132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</row>
    <row r="41" spans="1:13" x14ac:dyDescent="0.35">
      <c r="A41" s="66" t="s">
        <v>133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</row>
    <row r="42" spans="1:13" x14ac:dyDescent="0.35">
      <c r="A42" s="54" t="s">
        <v>137</v>
      </c>
      <c r="B42" s="71">
        <f>B36-SUM(B37:B41)</f>
        <v>0</v>
      </c>
      <c r="C42" s="71">
        <f t="shared" ref="C42:M42" si="6">C36-SUM(C37:C41)</f>
        <v>0</v>
      </c>
      <c r="D42" s="71">
        <f t="shared" si="6"/>
        <v>0</v>
      </c>
      <c r="E42" s="71">
        <f t="shared" si="6"/>
        <v>0</v>
      </c>
      <c r="F42" s="71">
        <f t="shared" si="6"/>
        <v>0</v>
      </c>
      <c r="G42" s="71">
        <f t="shared" si="6"/>
        <v>0</v>
      </c>
      <c r="H42" s="71">
        <f t="shared" si="6"/>
        <v>0</v>
      </c>
      <c r="I42" s="71">
        <f t="shared" si="6"/>
        <v>0</v>
      </c>
      <c r="J42" s="71">
        <f t="shared" si="6"/>
        <v>0</v>
      </c>
      <c r="K42" s="71">
        <f t="shared" si="6"/>
        <v>0</v>
      </c>
      <c r="L42" s="71">
        <f t="shared" si="6"/>
        <v>0</v>
      </c>
      <c r="M42" s="71">
        <f t="shared" si="6"/>
        <v>0</v>
      </c>
    </row>
    <row r="43" spans="1:13" x14ac:dyDescent="0.35">
      <c r="A43" s="66" t="s">
        <v>138</v>
      </c>
      <c r="B43" s="15">
        <f>M32+B42</f>
        <v>0</v>
      </c>
      <c r="C43" s="15">
        <f>B43+C42</f>
        <v>0</v>
      </c>
      <c r="D43" s="15">
        <f t="shared" ref="D43:M43" si="7">C43+D42</f>
        <v>0</v>
      </c>
      <c r="E43" s="15">
        <f t="shared" si="7"/>
        <v>0</v>
      </c>
      <c r="F43" s="15">
        <f t="shared" si="7"/>
        <v>0</v>
      </c>
      <c r="G43" s="15">
        <f t="shared" si="7"/>
        <v>0</v>
      </c>
      <c r="H43" s="15">
        <f t="shared" si="7"/>
        <v>0</v>
      </c>
      <c r="I43" s="15">
        <f t="shared" si="7"/>
        <v>0</v>
      </c>
      <c r="J43" s="15">
        <f t="shared" si="7"/>
        <v>0</v>
      </c>
      <c r="K43" s="15">
        <f t="shared" si="7"/>
        <v>0</v>
      </c>
      <c r="L43" s="15">
        <f t="shared" si="7"/>
        <v>0</v>
      </c>
      <c r="M43" s="15">
        <f t="shared" si="7"/>
        <v>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T35"/>
  <sheetViews>
    <sheetView showGridLines="0" zoomScale="75" zoomScaleNormal="110" workbookViewId="0">
      <selection activeCell="Q1" sqref="Q1"/>
    </sheetView>
  </sheetViews>
  <sheetFormatPr baseColWidth="10" defaultColWidth="11.3984375" defaultRowHeight="11.65" x14ac:dyDescent="0.35"/>
  <cols>
    <col min="1" max="1" width="28.59765625" style="2" customWidth="1"/>
    <col min="2" max="14" width="12.86328125" style="2" customWidth="1"/>
    <col min="15" max="54" width="9.265625" style="2" customWidth="1"/>
    <col min="55" max="16384" width="11.3984375" style="2"/>
  </cols>
  <sheetData>
    <row r="1" spans="1:20" ht="12" thickBot="1" x14ac:dyDescent="0.4">
      <c r="A1" s="5" t="s">
        <v>65</v>
      </c>
      <c r="B1" s="33"/>
      <c r="C1" s="33"/>
      <c r="D1" s="33"/>
      <c r="E1" s="33"/>
      <c r="F1" s="33"/>
      <c r="G1" s="33"/>
      <c r="H1" s="33"/>
      <c r="I1" s="34"/>
      <c r="J1" s="34"/>
      <c r="K1" s="34"/>
      <c r="L1" s="34"/>
      <c r="M1" s="34"/>
      <c r="N1" s="35"/>
      <c r="S1" s="109"/>
      <c r="T1" s="110" t="s">
        <v>179</v>
      </c>
    </row>
    <row r="2" spans="1:20" ht="12" thickBot="1" x14ac:dyDescent="0.4">
      <c r="A2" s="19" t="s">
        <v>75</v>
      </c>
      <c r="B2" s="17" t="s">
        <v>74</v>
      </c>
      <c r="C2" s="17" t="s">
        <v>68</v>
      </c>
      <c r="D2" s="17" t="s">
        <v>69</v>
      </c>
      <c r="E2" s="17" t="s">
        <v>70</v>
      </c>
      <c r="F2" s="17" t="s">
        <v>73</v>
      </c>
      <c r="G2" s="17" t="s">
        <v>110</v>
      </c>
      <c r="H2" s="17" t="s">
        <v>72</v>
      </c>
      <c r="I2" s="17" t="s">
        <v>77</v>
      </c>
      <c r="J2" s="17" t="s">
        <v>78</v>
      </c>
      <c r="K2" s="17" t="s">
        <v>79</v>
      </c>
      <c r="L2" s="17" t="s">
        <v>80</v>
      </c>
      <c r="M2" s="17" t="s">
        <v>81</v>
      </c>
      <c r="N2" s="17" t="s">
        <v>82</v>
      </c>
      <c r="S2" s="111"/>
      <c r="T2" s="110" t="s">
        <v>180</v>
      </c>
    </row>
    <row r="3" spans="1:20" ht="12" thickBot="1" x14ac:dyDescent="0.4">
      <c r="A3" s="15" t="s">
        <v>83</v>
      </c>
      <c r="B3" s="15">
        <f>SUM(C3:N3)</f>
        <v>0</v>
      </c>
      <c r="C3" s="15">
        <f>Ergebnisplan!D32</f>
        <v>0</v>
      </c>
      <c r="D3" s="15">
        <f>Ergebnisplan!E32</f>
        <v>0</v>
      </c>
      <c r="E3" s="15">
        <f>Ergebnisplan!F32</f>
        <v>0</v>
      </c>
      <c r="F3" s="15">
        <f>Ergebnisplan!G32</f>
        <v>0</v>
      </c>
      <c r="G3" s="15">
        <f>Ergebnisplan!H32</f>
        <v>0</v>
      </c>
      <c r="H3" s="15">
        <f>Ergebnisplan!I32</f>
        <v>0</v>
      </c>
      <c r="I3" s="15">
        <f>Ergebnisplan!J32</f>
        <v>0</v>
      </c>
      <c r="J3" s="15">
        <f>Ergebnisplan!K32</f>
        <v>0</v>
      </c>
      <c r="K3" s="15">
        <f>Ergebnisplan!L32</f>
        <v>0</v>
      </c>
      <c r="L3" s="15">
        <f>Ergebnisplan!M32</f>
        <v>0</v>
      </c>
      <c r="M3" s="15">
        <f>Ergebnisplan!N32</f>
        <v>0</v>
      </c>
      <c r="N3" s="15">
        <f>Ergebnisplan!O32</f>
        <v>0</v>
      </c>
      <c r="S3" s="112"/>
      <c r="T3" s="110" t="s">
        <v>181</v>
      </c>
    </row>
    <row r="4" spans="1:20" x14ac:dyDescent="0.35">
      <c r="A4" s="15" t="s">
        <v>175</v>
      </c>
      <c r="B4" s="15">
        <f>SUM(C4:N4)</f>
        <v>0</v>
      </c>
      <c r="C4" s="15">
        <f>Ergebnisplan!D50</f>
        <v>0</v>
      </c>
      <c r="D4" s="15">
        <f>Ergebnisplan!E50</f>
        <v>0</v>
      </c>
      <c r="E4" s="15">
        <f>Ergebnisplan!F50</f>
        <v>0</v>
      </c>
      <c r="F4" s="15">
        <f>Ergebnisplan!G50</f>
        <v>0</v>
      </c>
      <c r="G4" s="15">
        <f>Ergebnisplan!H50</f>
        <v>0</v>
      </c>
      <c r="H4" s="15">
        <f>Ergebnisplan!I50</f>
        <v>0</v>
      </c>
      <c r="I4" s="15">
        <f>Ergebnisplan!J50</f>
        <v>0</v>
      </c>
      <c r="J4" s="15">
        <f>Ergebnisplan!K50</f>
        <v>0</v>
      </c>
      <c r="K4" s="15">
        <f>Ergebnisplan!L50</f>
        <v>0</v>
      </c>
      <c r="L4" s="15">
        <f>Ergebnisplan!M50</f>
        <v>0</v>
      </c>
      <c r="M4" s="15">
        <f>Ergebnisplan!N50</f>
        <v>0</v>
      </c>
      <c r="N4" s="15">
        <f>Ergebnisplan!O50</f>
        <v>0</v>
      </c>
    </row>
    <row r="5" spans="1:20" x14ac:dyDescent="0.35">
      <c r="A5" s="15" t="s">
        <v>84</v>
      </c>
      <c r="B5" s="15">
        <f>SUM(C5:N5)</f>
        <v>0</v>
      </c>
      <c r="C5" s="15">
        <f>Ergebnisplan!D25+Ergebnisplan!D38+Ergebnisplan!D44</f>
        <v>0</v>
      </c>
      <c r="D5" s="15">
        <f>Ergebnisplan!E25+Ergebnisplan!E38+Ergebnisplan!E44</f>
        <v>0</v>
      </c>
      <c r="E5" s="15">
        <f>Ergebnisplan!F25+Ergebnisplan!F38+Ergebnisplan!F44</f>
        <v>0</v>
      </c>
      <c r="F5" s="15">
        <f>Ergebnisplan!G25+Ergebnisplan!G38+Ergebnisplan!G44</f>
        <v>0</v>
      </c>
      <c r="G5" s="15">
        <f>Ergebnisplan!H25+Ergebnisplan!H38+Ergebnisplan!H44</f>
        <v>0</v>
      </c>
      <c r="H5" s="15">
        <f>Ergebnisplan!I25+Ergebnisplan!I38+Ergebnisplan!I44</f>
        <v>0</v>
      </c>
      <c r="I5" s="15">
        <f>Ergebnisplan!J25+Ergebnisplan!J38+Ergebnisplan!J44</f>
        <v>0</v>
      </c>
      <c r="J5" s="15">
        <f>Ergebnisplan!K25+Ergebnisplan!K38+Ergebnisplan!K44</f>
        <v>0</v>
      </c>
      <c r="K5" s="15">
        <f>Ergebnisplan!L25+Ergebnisplan!L38+Ergebnisplan!L44</f>
        <v>0</v>
      </c>
      <c r="L5" s="15">
        <f>Ergebnisplan!M25+Ergebnisplan!M38+Ergebnisplan!M44</f>
        <v>0</v>
      </c>
      <c r="M5" s="15">
        <f>Ergebnisplan!N25+Ergebnisplan!N38+Ergebnisplan!N44</f>
        <v>0</v>
      </c>
      <c r="N5" s="15">
        <f>Ergebnisplan!O25+Ergebnisplan!O38+Ergebnisplan!O44</f>
        <v>0</v>
      </c>
    </row>
    <row r="6" spans="1:20" x14ac:dyDescent="0.35">
      <c r="A6" s="15" t="s">
        <v>118</v>
      </c>
      <c r="B6" s="15">
        <f>SUM(C6:N6)</f>
        <v>0</v>
      </c>
      <c r="C6" s="15">
        <f>Ergebnisplan!D11*-1</f>
        <v>0</v>
      </c>
      <c r="D6" s="15">
        <f>Ergebnisplan!E11*-1</f>
        <v>0</v>
      </c>
      <c r="E6" s="15">
        <f>Ergebnisplan!F11*-1</f>
        <v>0</v>
      </c>
      <c r="F6" s="15">
        <f>Ergebnisplan!G11*-1</f>
        <v>0</v>
      </c>
      <c r="G6" s="15">
        <f>Ergebnisplan!H11*-1</f>
        <v>0</v>
      </c>
      <c r="H6" s="15">
        <f>Ergebnisplan!I11*-1</f>
        <v>0</v>
      </c>
      <c r="I6" s="15">
        <f>Ergebnisplan!J11*-1</f>
        <v>0</v>
      </c>
      <c r="J6" s="15">
        <f>Ergebnisplan!K11*-1</f>
        <v>0</v>
      </c>
      <c r="K6" s="15">
        <f>Ergebnisplan!L11*-1</f>
        <v>0</v>
      </c>
      <c r="L6" s="15">
        <f>Ergebnisplan!M11*-1</f>
        <v>0</v>
      </c>
      <c r="M6" s="15">
        <f>Ergebnisplan!N11*-1</f>
        <v>0</v>
      </c>
      <c r="N6" s="15">
        <f>Ergebnisplan!O11*-1</f>
        <v>0</v>
      </c>
    </row>
    <row r="7" spans="1:20" x14ac:dyDescent="0.35">
      <c r="A7" s="15" t="s">
        <v>30</v>
      </c>
      <c r="B7" s="15">
        <f>SUM(C7:N7)</f>
        <v>0</v>
      </c>
      <c r="C7" s="15">
        <f>Ergebnisplan!D48</f>
        <v>0</v>
      </c>
      <c r="D7" s="15">
        <f>Ergebnisplan!E48</f>
        <v>0</v>
      </c>
      <c r="E7" s="15">
        <f>Ergebnisplan!F48</f>
        <v>0</v>
      </c>
      <c r="F7" s="15">
        <f>Ergebnisplan!G48</f>
        <v>0</v>
      </c>
      <c r="G7" s="15">
        <f>Ergebnisplan!H48</f>
        <v>0</v>
      </c>
      <c r="H7" s="15">
        <f>Ergebnisplan!I48</f>
        <v>0</v>
      </c>
      <c r="I7" s="15">
        <f>Ergebnisplan!J48</f>
        <v>0</v>
      </c>
      <c r="J7" s="15">
        <f>Ergebnisplan!K48</f>
        <v>0</v>
      </c>
      <c r="K7" s="15">
        <f>Ergebnisplan!L48</f>
        <v>0</v>
      </c>
      <c r="L7" s="15">
        <f>Ergebnisplan!M48</f>
        <v>0</v>
      </c>
      <c r="M7" s="15">
        <f>Ergebnisplan!N48</f>
        <v>0</v>
      </c>
      <c r="N7" s="15">
        <f>Ergebnisplan!O48</f>
        <v>0</v>
      </c>
    </row>
    <row r="8" spans="1:20" x14ac:dyDescent="0.35">
      <c r="A8" s="17" t="s">
        <v>76</v>
      </c>
      <c r="B8" s="19">
        <f t="shared" ref="B8:N8" si="0">SUM(B3:B7)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</row>
    <row r="9" spans="1:20" x14ac:dyDescent="0.35">
      <c r="A9" s="24"/>
      <c r="B9" s="24"/>
      <c r="C9" s="24"/>
      <c r="D9" s="24"/>
      <c r="E9" s="24"/>
      <c r="F9" s="24"/>
      <c r="G9" s="24"/>
      <c r="H9" s="24"/>
    </row>
    <row r="10" spans="1:20" x14ac:dyDescent="0.35">
      <c r="A10" s="36" t="s">
        <v>66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20" x14ac:dyDescent="0.35">
      <c r="A11" s="19" t="s">
        <v>75</v>
      </c>
      <c r="B11" s="17" t="s">
        <v>74</v>
      </c>
      <c r="C11" s="17" t="s">
        <v>68</v>
      </c>
      <c r="D11" s="17" t="s">
        <v>69</v>
      </c>
      <c r="E11" s="17" t="s">
        <v>70</v>
      </c>
      <c r="F11" s="17" t="s">
        <v>73</v>
      </c>
      <c r="G11" s="17" t="s">
        <v>71</v>
      </c>
      <c r="H11" s="17" t="s">
        <v>72</v>
      </c>
      <c r="I11" s="17" t="s">
        <v>77</v>
      </c>
      <c r="J11" s="17" t="s">
        <v>78</v>
      </c>
      <c r="K11" s="17" t="s">
        <v>79</v>
      </c>
      <c r="L11" s="17" t="s">
        <v>80</v>
      </c>
      <c r="M11" s="17" t="s">
        <v>81</v>
      </c>
      <c r="N11" s="17" t="s">
        <v>82</v>
      </c>
    </row>
    <row r="12" spans="1:20" x14ac:dyDescent="0.35">
      <c r="A12" s="15" t="s">
        <v>83</v>
      </c>
      <c r="B12" s="15">
        <f>SUM(C12:N12)</f>
        <v>0</v>
      </c>
      <c r="C12" s="15">
        <f>Ergebnisplan!Q32</f>
        <v>0</v>
      </c>
      <c r="D12" s="15">
        <f>Ergebnisplan!R32</f>
        <v>0</v>
      </c>
      <c r="E12" s="15">
        <f>Ergebnisplan!S32</f>
        <v>0</v>
      </c>
      <c r="F12" s="15">
        <f>Ergebnisplan!T32</f>
        <v>0</v>
      </c>
      <c r="G12" s="15">
        <f>Ergebnisplan!U32</f>
        <v>0</v>
      </c>
      <c r="H12" s="15">
        <f>Ergebnisplan!V32</f>
        <v>0</v>
      </c>
      <c r="I12" s="15">
        <f>Ergebnisplan!W32</f>
        <v>0</v>
      </c>
      <c r="J12" s="15">
        <f>Ergebnisplan!X32</f>
        <v>0</v>
      </c>
      <c r="K12" s="15">
        <f>Ergebnisplan!Y32</f>
        <v>0</v>
      </c>
      <c r="L12" s="15">
        <f>Ergebnisplan!Z32</f>
        <v>0</v>
      </c>
      <c r="M12" s="15">
        <f>Ergebnisplan!AA32</f>
        <v>0</v>
      </c>
      <c r="N12" s="15">
        <f>Ergebnisplan!AB32</f>
        <v>0</v>
      </c>
    </row>
    <row r="13" spans="1:20" x14ac:dyDescent="0.35">
      <c r="A13" s="15" t="s">
        <v>175</v>
      </c>
      <c r="B13" s="15">
        <f>SUM(C13:N13)</f>
        <v>0</v>
      </c>
      <c r="C13" s="15">
        <f>Ergebnisplan!Q50</f>
        <v>0</v>
      </c>
      <c r="D13" s="15">
        <f>Ergebnisplan!R50</f>
        <v>0</v>
      </c>
      <c r="E13" s="15">
        <f>Ergebnisplan!S50</f>
        <v>0</v>
      </c>
      <c r="F13" s="15">
        <f>Ergebnisplan!T50</f>
        <v>0</v>
      </c>
      <c r="G13" s="15">
        <f>Ergebnisplan!U50</f>
        <v>0</v>
      </c>
      <c r="H13" s="15">
        <f>Ergebnisplan!V50</f>
        <v>0</v>
      </c>
      <c r="I13" s="15">
        <f>Ergebnisplan!W50</f>
        <v>0</v>
      </c>
      <c r="J13" s="15">
        <f>Ergebnisplan!X50</f>
        <v>0</v>
      </c>
      <c r="K13" s="15">
        <f>Ergebnisplan!Y50</f>
        <v>0</v>
      </c>
      <c r="L13" s="15">
        <f>Ergebnisplan!Z50</f>
        <v>0</v>
      </c>
      <c r="M13" s="15">
        <f>Ergebnisplan!AA50</f>
        <v>0</v>
      </c>
      <c r="N13" s="15">
        <f>Ergebnisplan!AB50</f>
        <v>0</v>
      </c>
    </row>
    <row r="14" spans="1:20" x14ac:dyDescent="0.35">
      <c r="A14" s="15" t="s">
        <v>84</v>
      </c>
      <c r="B14" s="15">
        <f>SUM(C14:N14)</f>
        <v>0</v>
      </c>
      <c r="C14" s="15">
        <f>Ergebnisplan!Q25+Ergebnisplan!Q38+Ergebnisplan!Q44</f>
        <v>0</v>
      </c>
      <c r="D14" s="15">
        <f>Ergebnisplan!R25+Ergebnisplan!R38+Ergebnisplan!R44</f>
        <v>0</v>
      </c>
      <c r="E14" s="15">
        <f>Ergebnisplan!S25+Ergebnisplan!S38+Ergebnisplan!S44</f>
        <v>0</v>
      </c>
      <c r="F14" s="15">
        <f>Ergebnisplan!T25+Ergebnisplan!T38+Ergebnisplan!T44</f>
        <v>0</v>
      </c>
      <c r="G14" s="15">
        <f>Ergebnisplan!U25+Ergebnisplan!U38+Ergebnisplan!U44</f>
        <v>0</v>
      </c>
      <c r="H14" s="15">
        <f>Ergebnisplan!V25+Ergebnisplan!V38+Ergebnisplan!V44</f>
        <v>0</v>
      </c>
      <c r="I14" s="15">
        <f>Ergebnisplan!W25+Ergebnisplan!W38+Ergebnisplan!W44</f>
        <v>0</v>
      </c>
      <c r="J14" s="15">
        <f>Ergebnisplan!X25+Ergebnisplan!X38+Ergebnisplan!X44</f>
        <v>0</v>
      </c>
      <c r="K14" s="15">
        <f>Ergebnisplan!Y25+Ergebnisplan!Y38+Ergebnisplan!Y44</f>
        <v>0</v>
      </c>
      <c r="L14" s="15">
        <f>Ergebnisplan!Z25+Ergebnisplan!Z38+Ergebnisplan!Z44</f>
        <v>0</v>
      </c>
      <c r="M14" s="15">
        <f>Ergebnisplan!AA25+Ergebnisplan!AA38+Ergebnisplan!AA44</f>
        <v>0</v>
      </c>
      <c r="N14" s="15">
        <f>Ergebnisplan!AB25+Ergebnisplan!AB38+Ergebnisplan!AB44</f>
        <v>0</v>
      </c>
    </row>
    <row r="15" spans="1:20" x14ac:dyDescent="0.35">
      <c r="A15" s="15" t="s">
        <v>118</v>
      </c>
      <c r="B15" s="15">
        <f>SUM(C15:N15)</f>
        <v>0</v>
      </c>
      <c r="C15" s="15">
        <f>Ergebnisplan!Q11*-1</f>
        <v>0</v>
      </c>
      <c r="D15" s="15">
        <f>Ergebnisplan!R11*-1</f>
        <v>0</v>
      </c>
      <c r="E15" s="15">
        <f>Ergebnisplan!S11*-1</f>
        <v>0</v>
      </c>
      <c r="F15" s="15">
        <f>Ergebnisplan!T11*-1</f>
        <v>0</v>
      </c>
      <c r="G15" s="15">
        <f>Ergebnisplan!U11*-1</f>
        <v>0</v>
      </c>
      <c r="H15" s="15">
        <f>Ergebnisplan!V11*-1</f>
        <v>0</v>
      </c>
      <c r="I15" s="15">
        <f>Ergebnisplan!W11*-1</f>
        <v>0</v>
      </c>
      <c r="J15" s="15">
        <f>Ergebnisplan!X11*-1</f>
        <v>0</v>
      </c>
      <c r="K15" s="15">
        <f>Ergebnisplan!Y11*-1</f>
        <v>0</v>
      </c>
      <c r="L15" s="15">
        <f>Ergebnisplan!Z11*-1</f>
        <v>0</v>
      </c>
      <c r="M15" s="15">
        <f>Ergebnisplan!AA11*-1</f>
        <v>0</v>
      </c>
      <c r="N15" s="15">
        <f>Ergebnisplan!AB11*-1</f>
        <v>0</v>
      </c>
    </row>
    <row r="16" spans="1:20" x14ac:dyDescent="0.35">
      <c r="A16" s="15" t="s">
        <v>30</v>
      </c>
      <c r="B16" s="15">
        <f>SUM(C16:N16)</f>
        <v>0</v>
      </c>
      <c r="C16" s="15">
        <f>Ergebnisplan!Q48</f>
        <v>0</v>
      </c>
      <c r="D16" s="15">
        <f>Ergebnisplan!R48</f>
        <v>0</v>
      </c>
      <c r="E16" s="15">
        <f>Ergebnisplan!S48</f>
        <v>0</v>
      </c>
      <c r="F16" s="15">
        <f>Ergebnisplan!T48</f>
        <v>0</v>
      </c>
      <c r="G16" s="15">
        <f>Ergebnisplan!U48</f>
        <v>0</v>
      </c>
      <c r="H16" s="15">
        <f>Ergebnisplan!V48</f>
        <v>0</v>
      </c>
      <c r="I16" s="15">
        <f>Ergebnisplan!W48</f>
        <v>0</v>
      </c>
      <c r="J16" s="15">
        <f>Ergebnisplan!X48</f>
        <v>0</v>
      </c>
      <c r="K16" s="15">
        <f>Ergebnisplan!Y48</f>
        <v>0</v>
      </c>
      <c r="L16" s="15">
        <f>Ergebnisplan!Z48</f>
        <v>0</v>
      </c>
      <c r="M16" s="15">
        <f>Ergebnisplan!AA48</f>
        <v>0</v>
      </c>
      <c r="N16" s="15">
        <f>Ergebnisplan!AB48</f>
        <v>0</v>
      </c>
    </row>
    <row r="17" spans="1:14" x14ac:dyDescent="0.35">
      <c r="A17" s="17" t="s">
        <v>76</v>
      </c>
      <c r="B17" s="19">
        <f t="shared" ref="B17:N17" si="1">SUM(B12:B16)</f>
        <v>0</v>
      </c>
      <c r="C17" s="19">
        <f t="shared" si="1"/>
        <v>0</v>
      </c>
      <c r="D17" s="19">
        <f t="shared" si="1"/>
        <v>0</v>
      </c>
      <c r="E17" s="19">
        <f t="shared" si="1"/>
        <v>0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 t="shared" si="1"/>
        <v>0</v>
      </c>
      <c r="J17" s="19">
        <f t="shared" si="1"/>
        <v>0</v>
      </c>
      <c r="K17" s="19">
        <f t="shared" si="1"/>
        <v>0</v>
      </c>
      <c r="L17" s="19">
        <f t="shared" si="1"/>
        <v>0</v>
      </c>
      <c r="M17" s="19">
        <f t="shared" si="1"/>
        <v>0</v>
      </c>
      <c r="N17" s="19">
        <f t="shared" si="1"/>
        <v>0</v>
      </c>
    </row>
    <row r="18" spans="1:14" x14ac:dyDescent="0.35">
      <c r="A18" s="24"/>
      <c r="B18" s="24"/>
      <c r="C18" s="24"/>
      <c r="D18" s="24"/>
      <c r="E18" s="24"/>
      <c r="F18" s="24"/>
      <c r="G18" s="24"/>
      <c r="H18" s="24"/>
    </row>
    <row r="19" spans="1:14" x14ac:dyDescent="0.35">
      <c r="A19" s="36" t="s">
        <v>67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1:14" x14ac:dyDescent="0.35">
      <c r="A20" s="19" t="s">
        <v>75</v>
      </c>
      <c r="B20" s="17" t="s">
        <v>74</v>
      </c>
      <c r="C20" s="17" t="s">
        <v>68</v>
      </c>
      <c r="D20" s="17" t="s">
        <v>69</v>
      </c>
      <c r="E20" s="17" t="s">
        <v>70</v>
      </c>
      <c r="F20" s="17" t="s">
        <v>73</v>
      </c>
      <c r="G20" s="17" t="s">
        <v>71</v>
      </c>
      <c r="H20" s="17" t="s">
        <v>72</v>
      </c>
      <c r="I20" s="17" t="s">
        <v>77</v>
      </c>
      <c r="J20" s="17" t="s">
        <v>78</v>
      </c>
      <c r="K20" s="17" t="s">
        <v>79</v>
      </c>
      <c r="L20" s="17" t="s">
        <v>80</v>
      </c>
      <c r="M20" s="17" t="s">
        <v>81</v>
      </c>
      <c r="N20" s="17" t="s">
        <v>82</v>
      </c>
    </row>
    <row r="21" spans="1:14" x14ac:dyDescent="0.35">
      <c r="A21" s="15" t="s">
        <v>83</v>
      </c>
      <c r="B21" s="15">
        <f>SUM(C21:N21)</f>
        <v>0</v>
      </c>
      <c r="C21" s="15">
        <f>Ergebnisplan!AD32</f>
        <v>0</v>
      </c>
      <c r="D21" s="15">
        <f>Ergebnisplan!AE32</f>
        <v>0</v>
      </c>
      <c r="E21" s="15">
        <f>Ergebnisplan!AF32</f>
        <v>0</v>
      </c>
      <c r="F21" s="15">
        <f>Ergebnisplan!AG32</f>
        <v>0</v>
      </c>
      <c r="G21" s="15">
        <f>Ergebnisplan!AH32</f>
        <v>0</v>
      </c>
      <c r="H21" s="15">
        <f>Ergebnisplan!AI32</f>
        <v>0</v>
      </c>
      <c r="I21" s="15">
        <f>Ergebnisplan!AJ32</f>
        <v>0</v>
      </c>
      <c r="J21" s="15">
        <f>Ergebnisplan!AK32</f>
        <v>0</v>
      </c>
      <c r="K21" s="15">
        <f>Ergebnisplan!AL32</f>
        <v>0</v>
      </c>
      <c r="L21" s="15">
        <f>Ergebnisplan!AM32</f>
        <v>0</v>
      </c>
      <c r="M21" s="15">
        <f>Ergebnisplan!AN32</f>
        <v>0</v>
      </c>
      <c r="N21" s="15">
        <f>Ergebnisplan!AO32</f>
        <v>0</v>
      </c>
    </row>
    <row r="22" spans="1:14" x14ac:dyDescent="0.35">
      <c r="A22" s="15" t="s">
        <v>175</v>
      </c>
      <c r="B22" s="15">
        <f>SUM(C22:N22)</f>
        <v>0</v>
      </c>
      <c r="C22" s="15">
        <f>Ergebnisplan!AD50</f>
        <v>0</v>
      </c>
      <c r="D22" s="15">
        <f>Ergebnisplan!AE50</f>
        <v>0</v>
      </c>
      <c r="E22" s="15">
        <f>Ergebnisplan!AF50</f>
        <v>0</v>
      </c>
      <c r="F22" s="15">
        <f>Ergebnisplan!AG50</f>
        <v>0</v>
      </c>
      <c r="G22" s="15">
        <f>Ergebnisplan!AH50</f>
        <v>0</v>
      </c>
      <c r="H22" s="15">
        <f>Ergebnisplan!AI50</f>
        <v>0</v>
      </c>
      <c r="I22" s="15">
        <f>Ergebnisplan!AJ50</f>
        <v>0</v>
      </c>
      <c r="J22" s="15">
        <f>Ergebnisplan!AK50</f>
        <v>0</v>
      </c>
      <c r="K22" s="15">
        <f>Ergebnisplan!AL50</f>
        <v>0</v>
      </c>
      <c r="L22" s="15">
        <f>Ergebnisplan!AM50</f>
        <v>0</v>
      </c>
      <c r="M22" s="15">
        <f>Ergebnisplan!AN50</f>
        <v>0</v>
      </c>
      <c r="N22" s="15">
        <f>Ergebnisplan!AO50</f>
        <v>0</v>
      </c>
    </row>
    <row r="23" spans="1:14" x14ac:dyDescent="0.35">
      <c r="A23" s="15" t="s">
        <v>84</v>
      </c>
      <c r="B23" s="15">
        <f>SUM(C23:N23)</f>
        <v>0</v>
      </c>
      <c r="C23" s="15">
        <f>Ergebnisplan!AD25+Ergebnisplan!AD38+Ergebnisplan!AD44</f>
        <v>0</v>
      </c>
      <c r="D23" s="15">
        <f>Ergebnisplan!AE25+Ergebnisplan!AE38+Ergebnisplan!AE44</f>
        <v>0</v>
      </c>
      <c r="E23" s="15">
        <f>Ergebnisplan!AF25+Ergebnisplan!AF38+Ergebnisplan!AF44</f>
        <v>0</v>
      </c>
      <c r="F23" s="15">
        <f>Ergebnisplan!AG25+Ergebnisplan!AG38+Ergebnisplan!AG44</f>
        <v>0</v>
      </c>
      <c r="G23" s="15">
        <f>Ergebnisplan!AH25+Ergebnisplan!AH38+Ergebnisplan!AH44</f>
        <v>0</v>
      </c>
      <c r="H23" s="15">
        <f>Ergebnisplan!AI25+Ergebnisplan!AI38+Ergebnisplan!AI44</f>
        <v>0</v>
      </c>
      <c r="I23" s="15">
        <f>Ergebnisplan!AJ25+Ergebnisplan!AJ38+Ergebnisplan!AJ44</f>
        <v>0</v>
      </c>
      <c r="J23" s="15">
        <f>Ergebnisplan!AK25+Ergebnisplan!AK38+Ergebnisplan!AK44</f>
        <v>0</v>
      </c>
      <c r="K23" s="15">
        <f>Ergebnisplan!AL25+Ergebnisplan!AL38+Ergebnisplan!AL44</f>
        <v>0</v>
      </c>
      <c r="L23" s="15">
        <f>Ergebnisplan!AM25+Ergebnisplan!AM38+Ergebnisplan!AM44</f>
        <v>0</v>
      </c>
      <c r="M23" s="15">
        <f>Ergebnisplan!AN25+Ergebnisplan!AN38+Ergebnisplan!AN44</f>
        <v>0</v>
      </c>
      <c r="N23" s="15">
        <f>Ergebnisplan!AO25+Ergebnisplan!AO38+Ergebnisplan!AO44</f>
        <v>0</v>
      </c>
    </row>
    <row r="24" spans="1:14" x14ac:dyDescent="0.35">
      <c r="A24" s="15" t="s">
        <v>118</v>
      </c>
      <c r="B24" s="15">
        <f>SUM(C24:N24)</f>
        <v>0</v>
      </c>
      <c r="C24" s="15">
        <f>Ergebnisplan!AD11*-1</f>
        <v>0</v>
      </c>
      <c r="D24" s="15">
        <f>Ergebnisplan!AE11*-1</f>
        <v>0</v>
      </c>
      <c r="E24" s="15">
        <f>Ergebnisplan!AF11*-1</f>
        <v>0</v>
      </c>
      <c r="F24" s="15">
        <f>Ergebnisplan!AG11*-1</f>
        <v>0</v>
      </c>
      <c r="G24" s="15">
        <f>Ergebnisplan!AH11*-1</f>
        <v>0</v>
      </c>
      <c r="H24" s="15">
        <f>Ergebnisplan!AI11*-1</f>
        <v>0</v>
      </c>
      <c r="I24" s="15">
        <f>Ergebnisplan!AJ11*-1</f>
        <v>0</v>
      </c>
      <c r="J24" s="15">
        <f>Ergebnisplan!AK11*-1</f>
        <v>0</v>
      </c>
      <c r="K24" s="15">
        <f>Ergebnisplan!AL11*-1</f>
        <v>0</v>
      </c>
      <c r="L24" s="15">
        <f>Ergebnisplan!AM11*-1</f>
        <v>0</v>
      </c>
      <c r="M24" s="15">
        <f>Ergebnisplan!AN11*-1</f>
        <v>0</v>
      </c>
      <c r="N24" s="15">
        <f>Ergebnisplan!AO11*-1</f>
        <v>0</v>
      </c>
    </row>
    <row r="25" spans="1:14" x14ac:dyDescent="0.35">
      <c r="A25" s="15" t="s">
        <v>30</v>
      </c>
      <c r="B25" s="15">
        <f>SUM(C25:N25)</f>
        <v>0</v>
      </c>
      <c r="C25" s="15">
        <f>Ergebnisplan!AD48</f>
        <v>0</v>
      </c>
      <c r="D25" s="15">
        <f>Ergebnisplan!AE48</f>
        <v>0</v>
      </c>
      <c r="E25" s="15">
        <f>Ergebnisplan!AF48</f>
        <v>0</v>
      </c>
      <c r="F25" s="15">
        <f>Ergebnisplan!AG48</f>
        <v>0</v>
      </c>
      <c r="G25" s="15">
        <f>Ergebnisplan!AH48</f>
        <v>0</v>
      </c>
      <c r="H25" s="15">
        <f>Ergebnisplan!AI48</f>
        <v>0</v>
      </c>
      <c r="I25" s="15">
        <f>Ergebnisplan!AJ48</f>
        <v>0</v>
      </c>
      <c r="J25" s="15">
        <f>Ergebnisplan!AK48</f>
        <v>0</v>
      </c>
      <c r="K25" s="15">
        <f>Ergebnisplan!AL48</f>
        <v>0</v>
      </c>
      <c r="L25" s="15">
        <f>Ergebnisplan!AM48</f>
        <v>0</v>
      </c>
      <c r="M25" s="15">
        <f>Ergebnisplan!AN48</f>
        <v>0</v>
      </c>
      <c r="N25" s="15">
        <f>Ergebnisplan!AO48</f>
        <v>0</v>
      </c>
    </row>
    <row r="26" spans="1:14" x14ac:dyDescent="0.35">
      <c r="A26" s="17" t="s">
        <v>76</v>
      </c>
      <c r="B26" s="19">
        <f t="shared" ref="B26:N26" si="2">SUM(B21:B25)</f>
        <v>0</v>
      </c>
      <c r="C26" s="19">
        <f t="shared" si="2"/>
        <v>0</v>
      </c>
      <c r="D26" s="19">
        <f t="shared" si="2"/>
        <v>0</v>
      </c>
      <c r="E26" s="19">
        <f t="shared" si="2"/>
        <v>0</v>
      </c>
      <c r="F26" s="19">
        <f t="shared" si="2"/>
        <v>0</v>
      </c>
      <c r="G26" s="19">
        <f t="shared" si="2"/>
        <v>0</v>
      </c>
      <c r="H26" s="19">
        <f t="shared" si="2"/>
        <v>0</v>
      </c>
      <c r="I26" s="19">
        <f t="shared" si="2"/>
        <v>0</v>
      </c>
      <c r="J26" s="19">
        <f t="shared" si="2"/>
        <v>0</v>
      </c>
      <c r="K26" s="19">
        <f t="shared" si="2"/>
        <v>0</v>
      </c>
      <c r="L26" s="19">
        <f t="shared" si="2"/>
        <v>0</v>
      </c>
      <c r="M26" s="19">
        <f t="shared" si="2"/>
        <v>0</v>
      </c>
      <c r="N26" s="19">
        <f t="shared" si="2"/>
        <v>0</v>
      </c>
    </row>
    <row r="27" spans="1:14" x14ac:dyDescent="0.35">
      <c r="A27" s="24"/>
      <c r="B27" s="24"/>
      <c r="C27" s="24"/>
      <c r="D27" s="24"/>
      <c r="E27" s="24"/>
      <c r="F27" s="24"/>
      <c r="G27" s="24"/>
      <c r="H27" s="24"/>
    </row>
    <row r="28" spans="1:14" x14ac:dyDescent="0.35">
      <c r="A28" s="36" t="s">
        <v>98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</row>
    <row r="29" spans="1:14" x14ac:dyDescent="0.35">
      <c r="A29" s="19" t="s">
        <v>75</v>
      </c>
      <c r="B29" s="17" t="s">
        <v>74</v>
      </c>
      <c r="C29" s="17" t="s">
        <v>68</v>
      </c>
      <c r="D29" s="17" t="s">
        <v>69</v>
      </c>
      <c r="E29" s="17" t="s">
        <v>70</v>
      </c>
      <c r="F29" s="17" t="s">
        <v>73</v>
      </c>
      <c r="G29" s="17" t="s">
        <v>71</v>
      </c>
      <c r="H29" s="17" t="s">
        <v>72</v>
      </c>
      <c r="I29" s="17" t="s">
        <v>77</v>
      </c>
      <c r="J29" s="17" t="s">
        <v>78</v>
      </c>
      <c r="K29" s="17" t="s">
        <v>79</v>
      </c>
      <c r="L29" s="17" t="s">
        <v>80</v>
      </c>
      <c r="M29" s="17" t="s">
        <v>81</v>
      </c>
      <c r="N29" s="17" t="s">
        <v>82</v>
      </c>
    </row>
    <row r="30" spans="1:14" x14ac:dyDescent="0.35">
      <c r="A30" s="15" t="s">
        <v>83</v>
      </c>
      <c r="B30" s="15">
        <f>SUM(C30:N30)</f>
        <v>0</v>
      </c>
      <c r="C30" s="15">
        <f>Ergebnisplan!AQ32</f>
        <v>0</v>
      </c>
      <c r="D30" s="15">
        <f>Ergebnisplan!AR32</f>
        <v>0</v>
      </c>
      <c r="E30" s="15">
        <f>Ergebnisplan!AS32</f>
        <v>0</v>
      </c>
      <c r="F30" s="15">
        <f>Ergebnisplan!AT32</f>
        <v>0</v>
      </c>
      <c r="G30" s="15">
        <f>Ergebnisplan!AU32</f>
        <v>0</v>
      </c>
      <c r="H30" s="15">
        <f>Ergebnisplan!AV32</f>
        <v>0</v>
      </c>
      <c r="I30" s="15">
        <f>Ergebnisplan!AW32</f>
        <v>0</v>
      </c>
      <c r="J30" s="15">
        <f>Ergebnisplan!AX32</f>
        <v>0</v>
      </c>
      <c r="K30" s="15">
        <f>Ergebnisplan!AY32</f>
        <v>0</v>
      </c>
      <c r="L30" s="15">
        <f>Ergebnisplan!AZ32</f>
        <v>0</v>
      </c>
      <c r="M30" s="15">
        <f>Ergebnisplan!BA32</f>
        <v>0</v>
      </c>
      <c r="N30" s="15">
        <f>Ergebnisplan!BB32</f>
        <v>0</v>
      </c>
    </row>
    <row r="31" spans="1:14" x14ac:dyDescent="0.35">
      <c r="A31" s="15" t="s">
        <v>175</v>
      </c>
      <c r="B31" s="15">
        <f>SUM(C31:N31)</f>
        <v>0</v>
      </c>
      <c r="C31" s="15">
        <f>Ergebnisplan!AQ50</f>
        <v>0</v>
      </c>
      <c r="D31" s="15">
        <f>Ergebnisplan!AR50</f>
        <v>0</v>
      </c>
      <c r="E31" s="15">
        <f>Ergebnisplan!AS50</f>
        <v>0</v>
      </c>
      <c r="F31" s="15">
        <f>Ergebnisplan!AT50</f>
        <v>0</v>
      </c>
      <c r="G31" s="15">
        <f>Ergebnisplan!AU50</f>
        <v>0</v>
      </c>
      <c r="H31" s="15">
        <f>Ergebnisplan!AV50</f>
        <v>0</v>
      </c>
      <c r="I31" s="15">
        <f>Ergebnisplan!AW50</f>
        <v>0</v>
      </c>
      <c r="J31" s="15">
        <f>Ergebnisplan!AX50</f>
        <v>0</v>
      </c>
      <c r="K31" s="15">
        <f>Ergebnisplan!AY50</f>
        <v>0</v>
      </c>
      <c r="L31" s="15">
        <f>Ergebnisplan!AZ50</f>
        <v>0</v>
      </c>
      <c r="M31" s="15">
        <f>Ergebnisplan!BA50</f>
        <v>0</v>
      </c>
      <c r="N31" s="15">
        <f>Ergebnisplan!BB50</f>
        <v>0</v>
      </c>
    </row>
    <row r="32" spans="1:14" x14ac:dyDescent="0.35">
      <c r="A32" s="15" t="s">
        <v>84</v>
      </c>
      <c r="B32" s="15">
        <f>SUM(C32:N32)</f>
        <v>0</v>
      </c>
      <c r="C32" s="15">
        <f>Ergebnisplan!AQ25+Ergebnisplan!AQ38+Ergebnisplan!AQ44</f>
        <v>0</v>
      </c>
      <c r="D32" s="15">
        <f>Ergebnisplan!AR25+Ergebnisplan!AR38+Ergebnisplan!AR44</f>
        <v>0</v>
      </c>
      <c r="E32" s="15">
        <f>Ergebnisplan!AS25+Ergebnisplan!AS38+Ergebnisplan!AS44</f>
        <v>0</v>
      </c>
      <c r="F32" s="15">
        <f>Ergebnisplan!AT25+Ergebnisplan!AT38+Ergebnisplan!AT44</f>
        <v>0</v>
      </c>
      <c r="G32" s="15">
        <f>Ergebnisplan!AU25+Ergebnisplan!AU38+Ergebnisplan!AU44</f>
        <v>0</v>
      </c>
      <c r="H32" s="15">
        <f>Ergebnisplan!AV25+Ergebnisplan!AV38+Ergebnisplan!AV44</f>
        <v>0</v>
      </c>
      <c r="I32" s="15">
        <f>Ergebnisplan!AW25+Ergebnisplan!AW38+Ergebnisplan!AW44</f>
        <v>0</v>
      </c>
      <c r="J32" s="15">
        <f>Ergebnisplan!AX25+Ergebnisplan!AX38+Ergebnisplan!AX44</f>
        <v>0</v>
      </c>
      <c r="K32" s="15">
        <f>Ergebnisplan!AY25+Ergebnisplan!AY38+Ergebnisplan!AY44</f>
        <v>0</v>
      </c>
      <c r="L32" s="15">
        <f>Ergebnisplan!AZ25+Ergebnisplan!AZ38+Ergebnisplan!AZ44</f>
        <v>0</v>
      </c>
      <c r="M32" s="15">
        <f>Ergebnisplan!BA25+Ergebnisplan!BA38+Ergebnisplan!BA44</f>
        <v>0</v>
      </c>
      <c r="N32" s="15">
        <f>Ergebnisplan!BB25+Ergebnisplan!BB38+Ergebnisplan!BB44</f>
        <v>0</v>
      </c>
    </row>
    <row r="33" spans="1:14" x14ac:dyDescent="0.35">
      <c r="A33" s="15" t="s">
        <v>118</v>
      </c>
      <c r="B33" s="15">
        <f>SUM(C33:N33)</f>
        <v>0</v>
      </c>
      <c r="C33" s="15">
        <f>Ergebnisplan!AQ11*-1</f>
        <v>0</v>
      </c>
      <c r="D33" s="15">
        <f>Ergebnisplan!AR11*-1</f>
        <v>0</v>
      </c>
      <c r="E33" s="15">
        <f>Ergebnisplan!AS11*-1</f>
        <v>0</v>
      </c>
      <c r="F33" s="15">
        <f>Ergebnisplan!AT11*-1</f>
        <v>0</v>
      </c>
      <c r="G33" s="15">
        <f>Ergebnisplan!AU11*-1</f>
        <v>0</v>
      </c>
      <c r="H33" s="15">
        <f>Ergebnisplan!AV11*-1</f>
        <v>0</v>
      </c>
      <c r="I33" s="15">
        <f>Ergebnisplan!AW11*-1</f>
        <v>0</v>
      </c>
      <c r="J33" s="15">
        <f>Ergebnisplan!AX11*-1</f>
        <v>0</v>
      </c>
      <c r="K33" s="15">
        <f>Ergebnisplan!AY11*-1</f>
        <v>0</v>
      </c>
      <c r="L33" s="15">
        <f>Ergebnisplan!AZ11*-1</f>
        <v>0</v>
      </c>
      <c r="M33" s="15">
        <f>Ergebnisplan!BA11*-1</f>
        <v>0</v>
      </c>
      <c r="N33" s="15">
        <f>Ergebnisplan!BB11*-1</f>
        <v>0</v>
      </c>
    </row>
    <row r="34" spans="1:14" x14ac:dyDescent="0.35">
      <c r="A34" s="15" t="s">
        <v>30</v>
      </c>
      <c r="B34" s="15">
        <f>SUM(C34:N34)</f>
        <v>0</v>
      </c>
      <c r="C34" s="15">
        <f>Ergebnisplan!AQ48</f>
        <v>0</v>
      </c>
      <c r="D34" s="15">
        <f>Ergebnisplan!AR48</f>
        <v>0</v>
      </c>
      <c r="E34" s="15">
        <f>Ergebnisplan!AS48</f>
        <v>0</v>
      </c>
      <c r="F34" s="15">
        <f>Ergebnisplan!AT48</f>
        <v>0</v>
      </c>
      <c r="G34" s="15">
        <f>Ergebnisplan!AU48</f>
        <v>0</v>
      </c>
      <c r="H34" s="15">
        <f>Ergebnisplan!AV48</f>
        <v>0</v>
      </c>
      <c r="I34" s="15">
        <f>Ergebnisplan!AW48</f>
        <v>0</v>
      </c>
      <c r="J34" s="15">
        <f>Ergebnisplan!AX48</f>
        <v>0</v>
      </c>
      <c r="K34" s="15">
        <f>Ergebnisplan!AY48</f>
        <v>0</v>
      </c>
      <c r="L34" s="15">
        <f>Ergebnisplan!AZ48</f>
        <v>0</v>
      </c>
      <c r="M34" s="15">
        <f>Ergebnisplan!BA48</f>
        <v>0</v>
      </c>
      <c r="N34" s="15">
        <f>Ergebnisplan!BB48</f>
        <v>0</v>
      </c>
    </row>
    <row r="35" spans="1:14" x14ac:dyDescent="0.35">
      <c r="A35" s="17" t="s">
        <v>76</v>
      </c>
      <c r="B35" s="19">
        <f t="shared" ref="B35:N35" si="3">SUM(B30:B34)</f>
        <v>0</v>
      </c>
      <c r="C35" s="19">
        <f t="shared" si="3"/>
        <v>0</v>
      </c>
      <c r="D35" s="19">
        <f t="shared" si="3"/>
        <v>0</v>
      </c>
      <c r="E35" s="19">
        <f t="shared" si="3"/>
        <v>0</v>
      </c>
      <c r="F35" s="19">
        <f t="shared" si="3"/>
        <v>0</v>
      </c>
      <c r="G35" s="19">
        <f t="shared" si="3"/>
        <v>0</v>
      </c>
      <c r="H35" s="19">
        <f t="shared" si="3"/>
        <v>0</v>
      </c>
      <c r="I35" s="19">
        <f t="shared" si="3"/>
        <v>0</v>
      </c>
      <c r="J35" s="19">
        <f t="shared" si="3"/>
        <v>0</v>
      </c>
      <c r="K35" s="19">
        <f t="shared" si="3"/>
        <v>0</v>
      </c>
      <c r="L35" s="19">
        <f t="shared" si="3"/>
        <v>0</v>
      </c>
      <c r="M35" s="19">
        <f t="shared" si="3"/>
        <v>0</v>
      </c>
      <c r="N35" s="19">
        <f t="shared" si="3"/>
        <v>0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T39"/>
  <sheetViews>
    <sheetView showGridLines="0" topLeftCell="B1" zoomScale="85" zoomScaleNormal="110" workbookViewId="0">
      <selection activeCell="Q1" sqref="Q1"/>
    </sheetView>
  </sheetViews>
  <sheetFormatPr baseColWidth="10" defaultColWidth="11.3984375" defaultRowHeight="11.65" x14ac:dyDescent="0.35"/>
  <cols>
    <col min="1" max="1" width="28.59765625" style="2" customWidth="1"/>
    <col min="2" max="2" width="12.59765625" style="2" customWidth="1"/>
    <col min="3" max="14" width="12.73046875" style="2" customWidth="1"/>
    <col min="15" max="54" width="9.265625" style="2" customWidth="1"/>
    <col min="55" max="16384" width="11.3984375" style="2"/>
  </cols>
  <sheetData>
    <row r="1" spans="1:20" ht="12" thickBot="1" x14ac:dyDescent="0.4">
      <c r="A1" s="5" t="s">
        <v>65</v>
      </c>
      <c r="B1" s="33"/>
      <c r="C1" s="33"/>
      <c r="D1" s="33"/>
      <c r="E1" s="33"/>
      <c r="F1" s="33"/>
      <c r="G1" s="33"/>
      <c r="H1" s="33"/>
      <c r="I1" s="34"/>
      <c r="J1" s="34"/>
      <c r="K1" s="34"/>
      <c r="L1" s="34"/>
      <c r="M1" s="34"/>
      <c r="N1" s="35"/>
      <c r="S1" s="109"/>
      <c r="T1" s="110" t="s">
        <v>179</v>
      </c>
    </row>
    <row r="2" spans="1:20" ht="12" thickBot="1" x14ac:dyDescent="0.4">
      <c r="A2" s="19" t="s">
        <v>111</v>
      </c>
      <c r="B2" s="19" t="s">
        <v>74</v>
      </c>
      <c r="C2" s="17" t="s">
        <v>68</v>
      </c>
      <c r="D2" s="17" t="s">
        <v>69</v>
      </c>
      <c r="E2" s="17" t="s">
        <v>70</v>
      </c>
      <c r="F2" s="17" t="s">
        <v>73</v>
      </c>
      <c r="G2" s="17" t="s">
        <v>110</v>
      </c>
      <c r="H2" s="17" t="s">
        <v>72</v>
      </c>
      <c r="I2" s="17" t="s">
        <v>77</v>
      </c>
      <c r="J2" s="17" t="s">
        <v>78</v>
      </c>
      <c r="K2" s="17" t="s">
        <v>79</v>
      </c>
      <c r="L2" s="17" t="s">
        <v>80</v>
      </c>
      <c r="M2" s="17" t="s">
        <v>81</v>
      </c>
      <c r="N2" s="17" t="s">
        <v>82</v>
      </c>
      <c r="S2" s="111"/>
      <c r="T2" s="110" t="s">
        <v>180</v>
      </c>
    </row>
    <row r="3" spans="1:20" ht="12" thickBot="1" x14ac:dyDescent="0.4">
      <c r="A3" s="15" t="str">
        <f>Ergebnisplan!B4</f>
        <v>Produkt/Dienstleistung 1</v>
      </c>
      <c r="B3" s="15">
        <f t="shared" ref="B3:B8" si="0">SUM(C3:N3)</f>
        <v>0</v>
      </c>
      <c r="C3" s="15">
        <f>Ergebnisplan!D4</f>
        <v>0</v>
      </c>
      <c r="D3" s="15">
        <f>Ergebnisplan!E4</f>
        <v>0</v>
      </c>
      <c r="E3" s="15">
        <f>Ergebnisplan!F4</f>
        <v>0</v>
      </c>
      <c r="F3" s="15">
        <f>Ergebnisplan!G4</f>
        <v>0</v>
      </c>
      <c r="G3" s="15">
        <f>Ergebnisplan!H4</f>
        <v>0</v>
      </c>
      <c r="H3" s="15">
        <f>Ergebnisplan!I4</f>
        <v>0</v>
      </c>
      <c r="I3" s="15">
        <f>Ergebnisplan!J4</f>
        <v>0</v>
      </c>
      <c r="J3" s="15">
        <f>Ergebnisplan!K4</f>
        <v>0</v>
      </c>
      <c r="K3" s="15">
        <f>Ergebnisplan!L4</f>
        <v>0</v>
      </c>
      <c r="L3" s="15">
        <f>Ergebnisplan!M4</f>
        <v>0</v>
      </c>
      <c r="M3" s="15">
        <f>Ergebnisplan!N4</f>
        <v>0</v>
      </c>
      <c r="N3" s="15">
        <f>Ergebnisplan!O4</f>
        <v>0</v>
      </c>
      <c r="S3" s="112"/>
      <c r="T3" s="110" t="s">
        <v>181</v>
      </c>
    </row>
    <row r="4" spans="1:20" x14ac:dyDescent="0.35">
      <c r="A4" s="15" t="str">
        <f>Ergebnisplan!B5</f>
        <v>Produkt/Dienstleistung 2</v>
      </c>
      <c r="B4" s="15">
        <f t="shared" si="0"/>
        <v>0</v>
      </c>
      <c r="C4" s="15">
        <f>Ergebnisplan!D5</f>
        <v>0</v>
      </c>
      <c r="D4" s="15">
        <f>Ergebnisplan!E5</f>
        <v>0</v>
      </c>
      <c r="E4" s="15">
        <f>Ergebnisplan!F5</f>
        <v>0</v>
      </c>
      <c r="F4" s="15">
        <f>Ergebnisplan!G5</f>
        <v>0</v>
      </c>
      <c r="G4" s="15">
        <f>Ergebnisplan!H5</f>
        <v>0</v>
      </c>
      <c r="H4" s="15">
        <f>Ergebnisplan!I5</f>
        <v>0</v>
      </c>
      <c r="I4" s="15">
        <f>Ergebnisplan!J5</f>
        <v>0</v>
      </c>
      <c r="J4" s="15">
        <f>Ergebnisplan!K5</f>
        <v>0</v>
      </c>
      <c r="K4" s="15">
        <f>Ergebnisplan!L5</f>
        <v>0</v>
      </c>
      <c r="L4" s="15">
        <f>Ergebnisplan!M5</f>
        <v>0</v>
      </c>
      <c r="M4" s="15">
        <f>Ergebnisplan!N5</f>
        <v>0</v>
      </c>
      <c r="N4" s="15">
        <f>Ergebnisplan!O5</f>
        <v>0</v>
      </c>
    </row>
    <row r="5" spans="1:20" x14ac:dyDescent="0.35">
      <c r="A5" s="15" t="str">
        <f>Ergebnisplan!B6</f>
        <v>Produkt/Dienstleistung 3</v>
      </c>
      <c r="B5" s="15">
        <f t="shared" si="0"/>
        <v>0</v>
      </c>
      <c r="C5" s="15">
        <f>Ergebnisplan!D6</f>
        <v>0</v>
      </c>
      <c r="D5" s="15">
        <f>Ergebnisplan!E6</f>
        <v>0</v>
      </c>
      <c r="E5" s="15">
        <f>Ergebnisplan!F6</f>
        <v>0</v>
      </c>
      <c r="F5" s="15">
        <f>Ergebnisplan!G6</f>
        <v>0</v>
      </c>
      <c r="G5" s="15">
        <f>Ergebnisplan!H6</f>
        <v>0</v>
      </c>
      <c r="H5" s="15">
        <f>Ergebnisplan!I6</f>
        <v>0</v>
      </c>
      <c r="I5" s="15">
        <f>Ergebnisplan!J6</f>
        <v>0</v>
      </c>
      <c r="J5" s="15">
        <f>Ergebnisplan!K6</f>
        <v>0</v>
      </c>
      <c r="K5" s="15">
        <f>Ergebnisplan!L6</f>
        <v>0</v>
      </c>
      <c r="L5" s="15">
        <f>Ergebnisplan!M6</f>
        <v>0</v>
      </c>
      <c r="M5" s="15">
        <f>Ergebnisplan!N6</f>
        <v>0</v>
      </c>
      <c r="N5" s="15">
        <f>Ergebnisplan!O6</f>
        <v>0</v>
      </c>
    </row>
    <row r="6" spans="1:20" x14ac:dyDescent="0.35">
      <c r="A6" s="15" t="str">
        <f>Ergebnisplan!B7</f>
        <v>Produkt/Dienstleistung 4</v>
      </c>
      <c r="B6" s="15">
        <f t="shared" si="0"/>
        <v>0</v>
      </c>
      <c r="C6" s="15">
        <f>Ergebnisplan!D7</f>
        <v>0</v>
      </c>
      <c r="D6" s="15">
        <f>Ergebnisplan!E7</f>
        <v>0</v>
      </c>
      <c r="E6" s="15">
        <f>Ergebnisplan!F7</f>
        <v>0</v>
      </c>
      <c r="F6" s="15">
        <f>Ergebnisplan!G7</f>
        <v>0</v>
      </c>
      <c r="G6" s="15">
        <f>Ergebnisplan!H7</f>
        <v>0</v>
      </c>
      <c r="H6" s="15">
        <f>Ergebnisplan!I7</f>
        <v>0</v>
      </c>
      <c r="I6" s="15">
        <f>Ergebnisplan!J7</f>
        <v>0</v>
      </c>
      <c r="J6" s="15">
        <f>Ergebnisplan!K7</f>
        <v>0</v>
      </c>
      <c r="K6" s="15">
        <f>Ergebnisplan!L7</f>
        <v>0</v>
      </c>
      <c r="L6" s="15">
        <f>Ergebnisplan!M7</f>
        <v>0</v>
      </c>
      <c r="M6" s="15">
        <f>Ergebnisplan!N7</f>
        <v>0</v>
      </c>
      <c r="N6" s="15">
        <f>Ergebnisplan!O7</f>
        <v>0</v>
      </c>
    </row>
    <row r="7" spans="1:20" x14ac:dyDescent="0.35">
      <c r="A7" s="15" t="str">
        <f>Ergebnisplan!B8</f>
        <v>Produkt/Dienstleistung 5</v>
      </c>
      <c r="B7" s="15">
        <f t="shared" si="0"/>
        <v>0</v>
      </c>
      <c r="C7" s="15">
        <f>Ergebnisplan!D8</f>
        <v>0</v>
      </c>
      <c r="D7" s="15">
        <f>Ergebnisplan!E8</f>
        <v>0</v>
      </c>
      <c r="E7" s="15">
        <f>Ergebnisplan!F8</f>
        <v>0</v>
      </c>
      <c r="F7" s="15">
        <f>Ergebnisplan!G8</f>
        <v>0</v>
      </c>
      <c r="G7" s="15">
        <f>Ergebnisplan!H8</f>
        <v>0</v>
      </c>
      <c r="H7" s="15">
        <f>Ergebnisplan!I8</f>
        <v>0</v>
      </c>
      <c r="I7" s="15">
        <f>Ergebnisplan!J8</f>
        <v>0</v>
      </c>
      <c r="J7" s="15">
        <f>Ergebnisplan!K8</f>
        <v>0</v>
      </c>
      <c r="K7" s="15">
        <f>Ergebnisplan!L8</f>
        <v>0</v>
      </c>
      <c r="L7" s="15">
        <f>Ergebnisplan!M8</f>
        <v>0</v>
      </c>
      <c r="M7" s="15">
        <f>Ergebnisplan!N8</f>
        <v>0</v>
      </c>
      <c r="N7" s="15">
        <f>Ergebnisplan!O8</f>
        <v>0</v>
      </c>
    </row>
    <row r="8" spans="1:20" x14ac:dyDescent="0.35">
      <c r="A8" s="15" t="str">
        <f>Ergebnisplan!B9</f>
        <v>Produkt/Dienstleistung 6</v>
      </c>
      <c r="B8" s="15">
        <f t="shared" si="0"/>
        <v>0</v>
      </c>
      <c r="C8" s="15">
        <f>Ergebnisplan!D9</f>
        <v>0</v>
      </c>
      <c r="D8" s="15">
        <f>Ergebnisplan!E9</f>
        <v>0</v>
      </c>
      <c r="E8" s="15">
        <f>Ergebnisplan!F9</f>
        <v>0</v>
      </c>
      <c r="F8" s="15">
        <f>Ergebnisplan!G9</f>
        <v>0</v>
      </c>
      <c r="G8" s="15">
        <f>Ergebnisplan!H9</f>
        <v>0</v>
      </c>
      <c r="H8" s="15">
        <f>Ergebnisplan!I9</f>
        <v>0</v>
      </c>
      <c r="I8" s="15">
        <f>Ergebnisplan!J9</f>
        <v>0</v>
      </c>
      <c r="J8" s="15">
        <f>Ergebnisplan!K9</f>
        <v>0</v>
      </c>
      <c r="K8" s="15">
        <f>Ergebnisplan!L9</f>
        <v>0</v>
      </c>
      <c r="L8" s="15">
        <f>Ergebnisplan!M9</f>
        <v>0</v>
      </c>
      <c r="M8" s="15">
        <f>Ergebnisplan!N9</f>
        <v>0</v>
      </c>
      <c r="N8" s="15">
        <f>Ergebnisplan!O9</f>
        <v>0</v>
      </c>
    </row>
    <row r="9" spans="1:20" x14ac:dyDescent="0.35">
      <c r="A9" s="17" t="s">
        <v>117</v>
      </c>
      <c r="B9" s="19">
        <f t="shared" ref="B9:N9" si="1">SUM(B3:B8)</f>
        <v>0</v>
      </c>
      <c r="C9" s="19">
        <f t="shared" si="1"/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</row>
    <row r="11" spans="1:20" x14ac:dyDescent="0.35">
      <c r="A11" s="5" t="s">
        <v>66</v>
      </c>
      <c r="B11" s="33"/>
      <c r="C11" s="33"/>
      <c r="D11" s="33"/>
      <c r="E11" s="33"/>
      <c r="F11" s="33"/>
      <c r="G11" s="33"/>
      <c r="H11" s="33"/>
      <c r="I11" s="34"/>
      <c r="J11" s="34"/>
      <c r="K11" s="34"/>
      <c r="L11" s="34"/>
      <c r="M11" s="34"/>
      <c r="N11" s="35"/>
    </row>
    <row r="12" spans="1:20" x14ac:dyDescent="0.35">
      <c r="A12" s="19" t="s">
        <v>111</v>
      </c>
      <c r="B12" s="19" t="s">
        <v>74</v>
      </c>
      <c r="C12" s="17" t="s">
        <v>68</v>
      </c>
      <c r="D12" s="17" t="s">
        <v>69</v>
      </c>
      <c r="E12" s="17" t="s">
        <v>70</v>
      </c>
      <c r="F12" s="17" t="s">
        <v>73</v>
      </c>
      <c r="G12" s="17" t="s">
        <v>110</v>
      </c>
      <c r="H12" s="17" t="s">
        <v>72</v>
      </c>
      <c r="I12" s="17" t="s">
        <v>77</v>
      </c>
      <c r="J12" s="17" t="s">
        <v>78</v>
      </c>
      <c r="K12" s="17" t="s">
        <v>79</v>
      </c>
      <c r="L12" s="17" t="s">
        <v>80</v>
      </c>
      <c r="M12" s="17" t="s">
        <v>81</v>
      </c>
      <c r="N12" s="17" t="s">
        <v>82</v>
      </c>
    </row>
    <row r="13" spans="1:20" x14ac:dyDescent="0.35">
      <c r="A13" s="15" t="str">
        <f>Ergebnisplan!B4</f>
        <v>Produkt/Dienstleistung 1</v>
      </c>
      <c r="B13" s="15">
        <f t="shared" ref="B13:B18" si="2">SUM(C13:N13)</f>
        <v>0</v>
      </c>
      <c r="C13" s="15">
        <f>Ergebnisplan!Q4</f>
        <v>0</v>
      </c>
      <c r="D13" s="15">
        <f>Ergebnisplan!R4</f>
        <v>0</v>
      </c>
      <c r="E13" s="15">
        <f>Ergebnisplan!S4</f>
        <v>0</v>
      </c>
      <c r="F13" s="15">
        <f>Ergebnisplan!T4</f>
        <v>0</v>
      </c>
      <c r="G13" s="15">
        <f>Ergebnisplan!U4</f>
        <v>0</v>
      </c>
      <c r="H13" s="15">
        <f>Ergebnisplan!V4</f>
        <v>0</v>
      </c>
      <c r="I13" s="15">
        <f>Ergebnisplan!W4</f>
        <v>0</v>
      </c>
      <c r="J13" s="15">
        <f>Ergebnisplan!X4</f>
        <v>0</v>
      </c>
      <c r="K13" s="15">
        <f>Ergebnisplan!Y4</f>
        <v>0</v>
      </c>
      <c r="L13" s="15">
        <f>Ergebnisplan!Z4</f>
        <v>0</v>
      </c>
      <c r="M13" s="15">
        <f>Ergebnisplan!AA4</f>
        <v>0</v>
      </c>
      <c r="N13" s="15">
        <f>Ergebnisplan!AB4</f>
        <v>0</v>
      </c>
    </row>
    <row r="14" spans="1:20" x14ac:dyDescent="0.35">
      <c r="A14" s="15" t="str">
        <f>Ergebnisplan!B5</f>
        <v>Produkt/Dienstleistung 2</v>
      </c>
      <c r="B14" s="15">
        <f t="shared" si="2"/>
        <v>0</v>
      </c>
      <c r="C14" s="15">
        <f>Ergebnisplan!Q5</f>
        <v>0</v>
      </c>
      <c r="D14" s="15">
        <f>Ergebnisplan!R5</f>
        <v>0</v>
      </c>
      <c r="E14" s="15">
        <f>Ergebnisplan!S5</f>
        <v>0</v>
      </c>
      <c r="F14" s="15">
        <f>Ergebnisplan!T5</f>
        <v>0</v>
      </c>
      <c r="G14" s="15">
        <f>Ergebnisplan!U5</f>
        <v>0</v>
      </c>
      <c r="H14" s="15">
        <f>Ergebnisplan!V5</f>
        <v>0</v>
      </c>
      <c r="I14" s="15">
        <f>Ergebnisplan!W5</f>
        <v>0</v>
      </c>
      <c r="J14" s="15">
        <f>Ergebnisplan!X5</f>
        <v>0</v>
      </c>
      <c r="K14" s="15">
        <f>Ergebnisplan!Y5</f>
        <v>0</v>
      </c>
      <c r="L14" s="15">
        <f>Ergebnisplan!Z5</f>
        <v>0</v>
      </c>
      <c r="M14" s="15">
        <f>Ergebnisplan!AA5</f>
        <v>0</v>
      </c>
      <c r="N14" s="15">
        <f>Ergebnisplan!AB5</f>
        <v>0</v>
      </c>
    </row>
    <row r="15" spans="1:20" x14ac:dyDescent="0.35">
      <c r="A15" s="15" t="str">
        <f>Ergebnisplan!B6</f>
        <v>Produkt/Dienstleistung 3</v>
      </c>
      <c r="B15" s="15">
        <f t="shared" si="2"/>
        <v>0</v>
      </c>
      <c r="C15" s="15">
        <f>Ergebnisplan!Q6</f>
        <v>0</v>
      </c>
      <c r="D15" s="15">
        <f>Ergebnisplan!R6</f>
        <v>0</v>
      </c>
      <c r="E15" s="15">
        <f>Ergebnisplan!S6</f>
        <v>0</v>
      </c>
      <c r="F15" s="15">
        <f>Ergebnisplan!T6</f>
        <v>0</v>
      </c>
      <c r="G15" s="15">
        <f>Ergebnisplan!U6</f>
        <v>0</v>
      </c>
      <c r="H15" s="15">
        <f>Ergebnisplan!V6</f>
        <v>0</v>
      </c>
      <c r="I15" s="15">
        <f>Ergebnisplan!W6</f>
        <v>0</v>
      </c>
      <c r="J15" s="15">
        <f>Ergebnisplan!X6</f>
        <v>0</v>
      </c>
      <c r="K15" s="15">
        <f>Ergebnisplan!Y6</f>
        <v>0</v>
      </c>
      <c r="L15" s="15">
        <f>Ergebnisplan!Z6</f>
        <v>0</v>
      </c>
      <c r="M15" s="15">
        <f>Ergebnisplan!AA6</f>
        <v>0</v>
      </c>
      <c r="N15" s="15">
        <f>Ergebnisplan!AB6</f>
        <v>0</v>
      </c>
    </row>
    <row r="16" spans="1:20" x14ac:dyDescent="0.35">
      <c r="A16" s="15" t="str">
        <f>Ergebnisplan!B7</f>
        <v>Produkt/Dienstleistung 4</v>
      </c>
      <c r="B16" s="15">
        <f t="shared" si="2"/>
        <v>0</v>
      </c>
      <c r="C16" s="15">
        <f>Ergebnisplan!Q7</f>
        <v>0</v>
      </c>
      <c r="D16" s="15">
        <f>Ergebnisplan!R7</f>
        <v>0</v>
      </c>
      <c r="E16" s="15">
        <f>Ergebnisplan!S7</f>
        <v>0</v>
      </c>
      <c r="F16" s="15">
        <f>Ergebnisplan!T7</f>
        <v>0</v>
      </c>
      <c r="G16" s="15">
        <f>Ergebnisplan!U7</f>
        <v>0</v>
      </c>
      <c r="H16" s="15">
        <f>Ergebnisplan!V7</f>
        <v>0</v>
      </c>
      <c r="I16" s="15">
        <f>Ergebnisplan!W7</f>
        <v>0</v>
      </c>
      <c r="J16" s="15">
        <f>Ergebnisplan!X7</f>
        <v>0</v>
      </c>
      <c r="K16" s="15">
        <f>Ergebnisplan!Y7</f>
        <v>0</v>
      </c>
      <c r="L16" s="15">
        <f>Ergebnisplan!Z7</f>
        <v>0</v>
      </c>
      <c r="M16" s="15">
        <f>Ergebnisplan!AA7</f>
        <v>0</v>
      </c>
      <c r="N16" s="15">
        <f>Ergebnisplan!AB7</f>
        <v>0</v>
      </c>
    </row>
    <row r="17" spans="1:14" x14ac:dyDescent="0.35">
      <c r="A17" s="15" t="str">
        <f>Ergebnisplan!B8</f>
        <v>Produkt/Dienstleistung 5</v>
      </c>
      <c r="B17" s="15">
        <f t="shared" si="2"/>
        <v>0</v>
      </c>
      <c r="C17" s="15">
        <f>Ergebnisplan!Q8</f>
        <v>0</v>
      </c>
      <c r="D17" s="15">
        <f>Ergebnisplan!R8</f>
        <v>0</v>
      </c>
      <c r="E17" s="15">
        <f>Ergebnisplan!S8</f>
        <v>0</v>
      </c>
      <c r="F17" s="15">
        <f>Ergebnisplan!T8</f>
        <v>0</v>
      </c>
      <c r="G17" s="15">
        <f>Ergebnisplan!U8</f>
        <v>0</v>
      </c>
      <c r="H17" s="15">
        <f>Ergebnisplan!V8</f>
        <v>0</v>
      </c>
      <c r="I17" s="15">
        <f>Ergebnisplan!W8</f>
        <v>0</v>
      </c>
      <c r="J17" s="15">
        <f>Ergebnisplan!X8</f>
        <v>0</v>
      </c>
      <c r="K17" s="15">
        <f>Ergebnisplan!Y8</f>
        <v>0</v>
      </c>
      <c r="L17" s="15">
        <f>Ergebnisplan!Z8</f>
        <v>0</v>
      </c>
      <c r="M17" s="15">
        <f>Ergebnisplan!AA8</f>
        <v>0</v>
      </c>
      <c r="N17" s="15">
        <f>Ergebnisplan!AB8</f>
        <v>0</v>
      </c>
    </row>
    <row r="18" spans="1:14" x14ac:dyDescent="0.35">
      <c r="A18" s="15" t="str">
        <f>Ergebnisplan!B9</f>
        <v>Produkt/Dienstleistung 6</v>
      </c>
      <c r="B18" s="15">
        <f t="shared" si="2"/>
        <v>0</v>
      </c>
      <c r="C18" s="15">
        <f>Ergebnisplan!Q9</f>
        <v>0</v>
      </c>
      <c r="D18" s="15">
        <f>Ergebnisplan!R9</f>
        <v>0</v>
      </c>
      <c r="E18" s="15">
        <f>Ergebnisplan!S9</f>
        <v>0</v>
      </c>
      <c r="F18" s="15">
        <f>Ergebnisplan!T9</f>
        <v>0</v>
      </c>
      <c r="G18" s="15">
        <f>Ergebnisplan!U9</f>
        <v>0</v>
      </c>
      <c r="H18" s="15">
        <f>Ergebnisplan!V9</f>
        <v>0</v>
      </c>
      <c r="I18" s="15">
        <f>Ergebnisplan!W9</f>
        <v>0</v>
      </c>
      <c r="J18" s="15">
        <f>Ergebnisplan!X9</f>
        <v>0</v>
      </c>
      <c r="K18" s="15">
        <f>Ergebnisplan!Y9</f>
        <v>0</v>
      </c>
      <c r="L18" s="15">
        <f>Ergebnisplan!Z9</f>
        <v>0</v>
      </c>
      <c r="M18" s="15">
        <f>Ergebnisplan!AA9</f>
        <v>0</v>
      </c>
      <c r="N18" s="15">
        <f>Ergebnisplan!AB9</f>
        <v>0</v>
      </c>
    </row>
    <row r="19" spans="1:14" x14ac:dyDescent="0.35">
      <c r="A19" s="17" t="s">
        <v>117</v>
      </c>
      <c r="B19" s="19">
        <f t="shared" ref="B19:N19" si="3">SUM(B13:B18)</f>
        <v>0</v>
      </c>
      <c r="C19" s="19">
        <f t="shared" si="3"/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  <c r="K19" s="19">
        <f t="shared" si="3"/>
        <v>0</v>
      </c>
      <c r="L19" s="19">
        <f t="shared" si="3"/>
        <v>0</v>
      </c>
      <c r="M19" s="19">
        <f t="shared" si="3"/>
        <v>0</v>
      </c>
      <c r="N19" s="19">
        <f t="shared" si="3"/>
        <v>0</v>
      </c>
    </row>
    <row r="21" spans="1:14" x14ac:dyDescent="0.35">
      <c r="A21" s="5" t="s">
        <v>67</v>
      </c>
      <c r="B21" s="33"/>
      <c r="C21" s="33"/>
      <c r="D21" s="33"/>
      <c r="E21" s="33"/>
      <c r="F21" s="33"/>
      <c r="G21" s="33"/>
      <c r="H21" s="33"/>
      <c r="I21" s="34"/>
      <c r="J21" s="34"/>
      <c r="K21" s="34"/>
      <c r="L21" s="34"/>
      <c r="M21" s="34"/>
      <c r="N21" s="35"/>
    </row>
    <row r="22" spans="1:14" x14ac:dyDescent="0.35">
      <c r="A22" s="19" t="s">
        <v>111</v>
      </c>
      <c r="B22" s="19" t="s">
        <v>74</v>
      </c>
      <c r="C22" s="17" t="s">
        <v>68</v>
      </c>
      <c r="D22" s="17" t="s">
        <v>69</v>
      </c>
      <c r="E22" s="17" t="s">
        <v>70</v>
      </c>
      <c r="F22" s="17" t="s">
        <v>73</v>
      </c>
      <c r="G22" s="17" t="s">
        <v>110</v>
      </c>
      <c r="H22" s="17" t="s">
        <v>72</v>
      </c>
      <c r="I22" s="17" t="s">
        <v>77</v>
      </c>
      <c r="J22" s="17" t="s">
        <v>78</v>
      </c>
      <c r="K22" s="17" t="s">
        <v>79</v>
      </c>
      <c r="L22" s="17" t="s">
        <v>80</v>
      </c>
      <c r="M22" s="17" t="s">
        <v>81</v>
      </c>
      <c r="N22" s="17" t="s">
        <v>82</v>
      </c>
    </row>
    <row r="23" spans="1:14" x14ac:dyDescent="0.35">
      <c r="A23" s="15" t="str">
        <f>Ergebnisplan!B4</f>
        <v>Produkt/Dienstleistung 1</v>
      </c>
      <c r="B23" s="15">
        <f t="shared" ref="B23:B28" si="4">SUM(C23:N23)</f>
        <v>0</v>
      </c>
      <c r="C23" s="15">
        <f>Ergebnisplan!AD4</f>
        <v>0</v>
      </c>
      <c r="D23" s="15">
        <f>Ergebnisplan!AE4</f>
        <v>0</v>
      </c>
      <c r="E23" s="15">
        <f>Ergebnisplan!AF4</f>
        <v>0</v>
      </c>
      <c r="F23" s="15">
        <f>Ergebnisplan!AG4</f>
        <v>0</v>
      </c>
      <c r="G23" s="15">
        <f>Ergebnisplan!AH4</f>
        <v>0</v>
      </c>
      <c r="H23" s="15">
        <f>Ergebnisplan!AI4</f>
        <v>0</v>
      </c>
      <c r="I23" s="15">
        <f>Ergebnisplan!AJ4</f>
        <v>0</v>
      </c>
      <c r="J23" s="15">
        <f>Ergebnisplan!AK4</f>
        <v>0</v>
      </c>
      <c r="K23" s="15">
        <f>Ergebnisplan!AL4</f>
        <v>0</v>
      </c>
      <c r="L23" s="15">
        <f>Ergebnisplan!AM4</f>
        <v>0</v>
      </c>
      <c r="M23" s="15">
        <f>Ergebnisplan!AN4</f>
        <v>0</v>
      </c>
      <c r="N23" s="15">
        <f>Ergebnisplan!AO4</f>
        <v>0</v>
      </c>
    </row>
    <row r="24" spans="1:14" x14ac:dyDescent="0.35">
      <c r="A24" s="15" t="str">
        <f>Ergebnisplan!B5</f>
        <v>Produkt/Dienstleistung 2</v>
      </c>
      <c r="B24" s="15">
        <f t="shared" si="4"/>
        <v>0</v>
      </c>
      <c r="C24" s="15">
        <f>Ergebnisplan!AD5</f>
        <v>0</v>
      </c>
      <c r="D24" s="15">
        <f>Ergebnisplan!AE5</f>
        <v>0</v>
      </c>
      <c r="E24" s="15">
        <f>Ergebnisplan!AF5</f>
        <v>0</v>
      </c>
      <c r="F24" s="15">
        <f>Ergebnisplan!AG5</f>
        <v>0</v>
      </c>
      <c r="G24" s="15">
        <f>Ergebnisplan!AH5</f>
        <v>0</v>
      </c>
      <c r="H24" s="15">
        <f>Ergebnisplan!AI5</f>
        <v>0</v>
      </c>
      <c r="I24" s="15">
        <f>Ergebnisplan!AJ5</f>
        <v>0</v>
      </c>
      <c r="J24" s="15">
        <f>Ergebnisplan!AK5</f>
        <v>0</v>
      </c>
      <c r="K24" s="15">
        <f>Ergebnisplan!AL5</f>
        <v>0</v>
      </c>
      <c r="L24" s="15">
        <f>Ergebnisplan!AM5</f>
        <v>0</v>
      </c>
      <c r="M24" s="15">
        <f>Ergebnisplan!AN5</f>
        <v>0</v>
      </c>
      <c r="N24" s="15">
        <f>Ergebnisplan!AO5</f>
        <v>0</v>
      </c>
    </row>
    <row r="25" spans="1:14" x14ac:dyDescent="0.35">
      <c r="A25" s="15" t="str">
        <f>Ergebnisplan!B6</f>
        <v>Produkt/Dienstleistung 3</v>
      </c>
      <c r="B25" s="15">
        <f t="shared" si="4"/>
        <v>0</v>
      </c>
      <c r="C25" s="15">
        <f>Ergebnisplan!AD6</f>
        <v>0</v>
      </c>
      <c r="D25" s="15">
        <f>Ergebnisplan!AE6</f>
        <v>0</v>
      </c>
      <c r="E25" s="15">
        <f>Ergebnisplan!AF6</f>
        <v>0</v>
      </c>
      <c r="F25" s="15">
        <f>Ergebnisplan!AG6</f>
        <v>0</v>
      </c>
      <c r="G25" s="15">
        <f>Ergebnisplan!AH6</f>
        <v>0</v>
      </c>
      <c r="H25" s="15">
        <f>Ergebnisplan!AI6</f>
        <v>0</v>
      </c>
      <c r="I25" s="15">
        <f>Ergebnisplan!AJ6</f>
        <v>0</v>
      </c>
      <c r="J25" s="15">
        <f>Ergebnisplan!AK6</f>
        <v>0</v>
      </c>
      <c r="K25" s="15">
        <f>Ergebnisplan!AL6</f>
        <v>0</v>
      </c>
      <c r="L25" s="15">
        <f>Ergebnisplan!AM6</f>
        <v>0</v>
      </c>
      <c r="M25" s="15">
        <f>Ergebnisplan!AN6</f>
        <v>0</v>
      </c>
      <c r="N25" s="15">
        <f>Ergebnisplan!AO6</f>
        <v>0</v>
      </c>
    </row>
    <row r="26" spans="1:14" x14ac:dyDescent="0.35">
      <c r="A26" s="15" t="str">
        <f>Ergebnisplan!B7</f>
        <v>Produkt/Dienstleistung 4</v>
      </c>
      <c r="B26" s="15">
        <f t="shared" si="4"/>
        <v>0</v>
      </c>
      <c r="C26" s="15">
        <f>Ergebnisplan!AD7</f>
        <v>0</v>
      </c>
      <c r="D26" s="15">
        <f>Ergebnisplan!AE7</f>
        <v>0</v>
      </c>
      <c r="E26" s="15">
        <f>Ergebnisplan!AF7</f>
        <v>0</v>
      </c>
      <c r="F26" s="15">
        <f>Ergebnisplan!AG7</f>
        <v>0</v>
      </c>
      <c r="G26" s="15">
        <f>Ergebnisplan!AH7</f>
        <v>0</v>
      </c>
      <c r="H26" s="15">
        <f>Ergebnisplan!AI7</f>
        <v>0</v>
      </c>
      <c r="I26" s="15">
        <f>Ergebnisplan!AJ7</f>
        <v>0</v>
      </c>
      <c r="J26" s="15">
        <f>Ergebnisplan!AK7</f>
        <v>0</v>
      </c>
      <c r="K26" s="15">
        <f>Ergebnisplan!AL7</f>
        <v>0</v>
      </c>
      <c r="L26" s="15">
        <f>Ergebnisplan!AM7</f>
        <v>0</v>
      </c>
      <c r="M26" s="15">
        <f>Ergebnisplan!AN7</f>
        <v>0</v>
      </c>
      <c r="N26" s="15">
        <f>Ergebnisplan!AO7</f>
        <v>0</v>
      </c>
    </row>
    <row r="27" spans="1:14" x14ac:dyDescent="0.35">
      <c r="A27" s="15" t="str">
        <f>Ergebnisplan!B8</f>
        <v>Produkt/Dienstleistung 5</v>
      </c>
      <c r="B27" s="15">
        <f t="shared" si="4"/>
        <v>0</v>
      </c>
      <c r="C27" s="15">
        <f>Ergebnisplan!AD8</f>
        <v>0</v>
      </c>
      <c r="D27" s="15">
        <f>Ergebnisplan!AE8</f>
        <v>0</v>
      </c>
      <c r="E27" s="15">
        <f>Ergebnisplan!AF8</f>
        <v>0</v>
      </c>
      <c r="F27" s="15">
        <f>Ergebnisplan!AG8</f>
        <v>0</v>
      </c>
      <c r="G27" s="15">
        <f>Ergebnisplan!AH8</f>
        <v>0</v>
      </c>
      <c r="H27" s="15">
        <f>Ergebnisplan!AI8</f>
        <v>0</v>
      </c>
      <c r="I27" s="15">
        <f>Ergebnisplan!AJ8</f>
        <v>0</v>
      </c>
      <c r="J27" s="15">
        <f>Ergebnisplan!AK8</f>
        <v>0</v>
      </c>
      <c r="K27" s="15">
        <f>Ergebnisplan!AL8</f>
        <v>0</v>
      </c>
      <c r="L27" s="15">
        <f>Ergebnisplan!AM8</f>
        <v>0</v>
      </c>
      <c r="M27" s="15">
        <f>Ergebnisplan!AN8</f>
        <v>0</v>
      </c>
      <c r="N27" s="15">
        <f>Ergebnisplan!AO8</f>
        <v>0</v>
      </c>
    </row>
    <row r="28" spans="1:14" x14ac:dyDescent="0.35">
      <c r="A28" s="15" t="str">
        <f>Ergebnisplan!B9</f>
        <v>Produkt/Dienstleistung 6</v>
      </c>
      <c r="B28" s="15">
        <f t="shared" si="4"/>
        <v>0</v>
      </c>
      <c r="C28" s="15">
        <f>Ergebnisplan!AD9</f>
        <v>0</v>
      </c>
      <c r="D28" s="15">
        <f>Ergebnisplan!AE9</f>
        <v>0</v>
      </c>
      <c r="E28" s="15">
        <f>Ergebnisplan!AF9</f>
        <v>0</v>
      </c>
      <c r="F28" s="15">
        <f>Ergebnisplan!AG9</f>
        <v>0</v>
      </c>
      <c r="G28" s="15">
        <f>Ergebnisplan!AH9</f>
        <v>0</v>
      </c>
      <c r="H28" s="15">
        <f>Ergebnisplan!AI9</f>
        <v>0</v>
      </c>
      <c r="I28" s="15">
        <f>Ergebnisplan!AJ9</f>
        <v>0</v>
      </c>
      <c r="J28" s="15">
        <f>Ergebnisplan!AK9</f>
        <v>0</v>
      </c>
      <c r="K28" s="15">
        <f>Ergebnisplan!AL9</f>
        <v>0</v>
      </c>
      <c r="L28" s="15">
        <f>Ergebnisplan!AM9</f>
        <v>0</v>
      </c>
      <c r="M28" s="15">
        <f>Ergebnisplan!AN9</f>
        <v>0</v>
      </c>
      <c r="N28" s="15">
        <f>Ergebnisplan!AO9</f>
        <v>0</v>
      </c>
    </row>
    <row r="29" spans="1:14" x14ac:dyDescent="0.35">
      <c r="A29" s="17" t="s">
        <v>117</v>
      </c>
      <c r="B29" s="19">
        <f t="shared" ref="B29:N29" si="5">SUM(B23:B28)</f>
        <v>0</v>
      </c>
      <c r="C29" s="19">
        <f t="shared" si="5"/>
        <v>0</v>
      </c>
      <c r="D29" s="19">
        <f t="shared" si="5"/>
        <v>0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</row>
    <row r="31" spans="1:14" x14ac:dyDescent="0.35">
      <c r="A31" s="32" t="s">
        <v>98</v>
      </c>
      <c r="B31" s="29"/>
      <c r="C31" s="29"/>
      <c r="D31" s="29"/>
      <c r="E31" s="29"/>
      <c r="F31" s="29"/>
      <c r="G31" s="29"/>
      <c r="H31" s="29"/>
      <c r="I31" s="30"/>
      <c r="J31" s="30"/>
      <c r="K31" s="30"/>
      <c r="L31" s="30"/>
      <c r="M31" s="30"/>
      <c r="N31" s="31"/>
    </row>
    <row r="32" spans="1:14" x14ac:dyDescent="0.35">
      <c r="A32" s="19" t="s">
        <v>111</v>
      </c>
      <c r="B32" s="19" t="s">
        <v>74</v>
      </c>
      <c r="C32" s="17" t="s">
        <v>68</v>
      </c>
      <c r="D32" s="17" t="s">
        <v>69</v>
      </c>
      <c r="E32" s="17" t="s">
        <v>70</v>
      </c>
      <c r="F32" s="17" t="s">
        <v>73</v>
      </c>
      <c r="G32" s="17" t="s">
        <v>110</v>
      </c>
      <c r="H32" s="17" t="s">
        <v>72</v>
      </c>
      <c r="I32" s="17" t="s">
        <v>77</v>
      </c>
      <c r="J32" s="17" t="s">
        <v>78</v>
      </c>
      <c r="K32" s="17" t="s">
        <v>79</v>
      </c>
      <c r="L32" s="17" t="s">
        <v>80</v>
      </c>
      <c r="M32" s="17" t="s">
        <v>81</v>
      </c>
      <c r="N32" s="17" t="s">
        <v>82</v>
      </c>
    </row>
    <row r="33" spans="1:14" x14ac:dyDescent="0.35">
      <c r="A33" s="15" t="str">
        <f>Ergebnisplan!B4</f>
        <v>Produkt/Dienstleistung 1</v>
      </c>
      <c r="B33" s="15">
        <f t="shared" ref="B33:B38" si="6">SUM(C33:N33)</f>
        <v>0</v>
      </c>
      <c r="C33" s="15">
        <f>Ergebnisplan!AQ4</f>
        <v>0</v>
      </c>
      <c r="D33" s="15">
        <f>Ergebnisplan!AR4</f>
        <v>0</v>
      </c>
      <c r="E33" s="15">
        <f>Ergebnisplan!AS4</f>
        <v>0</v>
      </c>
      <c r="F33" s="15">
        <f>Ergebnisplan!AT4</f>
        <v>0</v>
      </c>
      <c r="G33" s="15">
        <f>Ergebnisplan!AU4</f>
        <v>0</v>
      </c>
      <c r="H33" s="15">
        <f>Ergebnisplan!AV4</f>
        <v>0</v>
      </c>
      <c r="I33" s="15">
        <f>Ergebnisplan!AW4</f>
        <v>0</v>
      </c>
      <c r="J33" s="15">
        <f>Ergebnisplan!AX4</f>
        <v>0</v>
      </c>
      <c r="K33" s="15">
        <f>Ergebnisplan!AY4</f>
        <v>0</v>
      </c>
      <c r="L33" s="15">
        <f>Ergebnisplan!AZ4</f>
        <v>0</v>
      </c>
      <c r="M33" s="15">
        <f>Ergebnisplan!BA4</f>
        <v>0</v>
      </c>
      <c r="N33" s="15">
        <f>Ergebnisplan!BB4</f>
        <v>0</v>
      </c>
    </row>
    <row r="34" spans="1:14" x14ac:dyDescent="0.35">
      <c r="A34" s="15" t="str">
        <f>Ergebnisplan!B5</f>
        <v>Produkt/Dienstleistung 2</v>
      </c>
      <c r="B34" s="15">
        <f t="shared" si="6"/>
        <v>0</v>
      </c>
      <c r="C34" s="15">
        <f>Ergebnisplan!AQ5</f>
        <v>0</v>
      </c>
      <c r="D34" s="15">
        <f>Ergebnisplan!AR5</f>
        <v>0</v>
      </c>
      <c r="E34" s="15">
        <f>Ergebnisplan!AS5</f>
        <v>0</v>
      </c>
      <c r="F34" s="15">
        <f>Ergebnisplan!AT5</f>
        <v>0</v>
      </c>
      <c r="G34" s="15">
        <f>Ergebnisplan!AU5</f>
        <v>0</v>
      </c>
      <c r="H34" s="15">
        <f>Ergebnisplan!AV5</f>
        <v>0</v>
      </c>
      <c r="I34" s="15">
        <f>Ergebnisplan!AW5</f>
        <v>0</v>
      </c>
      <c r="J34" s="15">
        <f>Ergebnisplan!AX5</f>
        <v>0</v>
      </c>
      <c r="K34" s="15">
        <f>Ergebnisplan!AY5</f>
        <v>0</v>
      </c>
      <c r="L34" s="15">
        <f>Ergebnisplan!AZ5</f>
        <v>0</v>
      </c>
      <c r="M34" s="15">
        <f>Ergebnisplan!BA5</f>
        <v>0</v>
      </c>
      <c r="N34" s="15">
        <f>Ergebnisplan!BB5</f>
        <v>0</v>
      </c>
    </row>
    <row r="35" spans="1:14" x14ac:dyDescent="0.35">
      <c r="A35" s="15" t="str">
        <f>Ergebnisplan!B6</f>
        <v>Produkt/Dienstleistung 3</v>
      </c>
      <c r="B35" s="15">
        <f t="shared" si="6"/>
        <v>0</v>
      </c>
      <c r="C35" s="15">
        <f>Ergebnisplan!AQ6</f>
        <v>0</v>
      </c>
      <c r="D35" s="15">
        <f>Ergebnisplan!AR6</f>
        <v>0</v>
      </c>
      <c r="E35" s="15">
        <f>Ergebnisplan!AS6</f>
        <v>0</v>
      </c>
      <c r="F35" s="15">
        <f>Ergebnisplan!AT6</f>
        <v>0</v>
      </c>
      <c r="G35" s="15">
        <f>Ergebnisplan!AU6</f>
        <v>0</v>
      </c>
      <c r="H35" s="15">
        <f>Ergebnisplan!AV6</f>
        <v>0</v>
      </c>
      <c r="I35" s="15">
        <f>Ergebnisplan!AW6</f>
        <v>0</v>
      </c>
      <c r="J35" s="15">
        <f>Ergebnisplan!AX6</f>
        <v>0</v>
      </c>
      <c r="K35" s="15">
        <f>Ergebnisplan!AY6</f>
        <v>0</v>
      </c>
      <c r="L35" s="15">
        <f>Ergebnisplan!AZ6</f>
        <v>0</v>
      </c>
      <c r="M35" s="15">
        <f>Ergebnisplan!BA6</f>
        <v>0</v>
      </c>
      <c r="N35" s="15">
        <f>Ergebnisplan!BB6</f>
        <v>0</v>
      </c>
    </row>
    <row r="36" spans="1:14" x14ac:dyDescent="0.35">
      <c r="A36" s="15" t="str">
        <f>Ergebnisplan!B7</f>
        <v>Produkt/Dienstleistung 4</v>
      </c>
      <c r="B36" s="15">
        <f t="shared" si="6"/>
        <v>0</v>
      </c>
      <c r="C36" s="15">
        <f>Ergebnisplan!AQ7</f>
        <v>0</v>
      </c>
      <c r="D36" s="15">
        <f>Ergebnisplan!AR7</f>
        <v>0</v>
      </c>
      <c r="E36" s="15">
        <f>Ergebnisplan!AS7</f>
        <v>0</v>
      </c>
      <c r="F36" s="15">
        <f>Ergebnisplan!AT7</f>
        <v>0</v>
      </c>
      <c r="G36" s="15">
        <f>Ergebnisplan!AU7</f>
        <v>0</v>
      </c>
      <c r="H36" s="15">
        <f>Ergebnisplan!AV7</f>
        <v>0</v>
      </c>
      <c r="I36" s="15">
        <f>Ergebnisplan!AW7</f>
        <v>0</v>
      </c>
      <c r="J36" s="15">
        <f>Ergebnisplan!AX7</f>
        <v>0</v>
      </c>
      <c r="K36" s="15">
        <f>Ergebnisplan!AY7</f>
        <v>0</v>
      </c>
      <c r="L36" s="15">
        <f>Ergebnisplan!AZ7</f>
        <v>0</v>
      </c>
      <c r="M36" s="15">
        <f>Ergebnisplan!BA7</f>
        <v>0</v>
      </c>
      <c r="N36" s="15">
        <f>Ergebnisplan!BB7</f>
        <v>0</v>
      </c>
    </row>
    <row r="37" spans="1:14" x14ac:dyDescent="0.35">
      <c r="A37" s="15" t="str">
        <f>Ergebnisplan!B8</f>
        <v>Produkt/Dienstleistung 5</v>
      </c>
      <c r="B37" s="15">
        <f t="shared" si="6"/>
        <v>0</v>
      </c>
      <c r="C37" s="15">
        <f>Ergebnisplan!AQ8</f>
        <v>0</v>
      </c>
      <c r="D37" s="15">
        <f>Ergebnisplan!AR8</f>
        <v>0</v>
      </c>
      <c r="E37" s="15">
        <f>Ergebnisplan!AS8</f>
        <v>0</v>
      </c>
      <c r="F37" s="15">
        <f>Ergebnisplan!AT8</f>
        <v>0</v>
      </c>
      <c r="G37" s="15">
        <f>Ergebnisplan!AU8</f>
        <v>0</v>
      </c>
      <c r="H37" s="15">
        <f>Ergebnisplan!AV8</f>
        <v>0</v>
      </c>
      <c r="I37" s="15">
        <f>Ergebnisplan!AW8</f>
        <v>0</v>
      </c>
      <c r="J37" s="15">
        <f>Ergebnisplan!AX8</f>
        <v>0</v>
      </c>
      <c r="K37" s="15">
        <f>Ergebnisplan!AY8</f>
        <v>0</v>
      </c>
      <c r="L37" s="15">
        <f>Ergebnisplan!AZ8</f>
        <v>0</v>
      </c>
      <c r="M37" s="15">
        <f>Ergebnisplan!BA8</f>
        <v>0</v>
      </c>
      <c r="N37" s="15">
        <f>Ergebnisplan!BB8</f>
        <v>0</v>
      </c>
    </row>
    <row r="38" spans="1:14" x14ac:dyDescent="0.35">
      <c r="A38" s="15" t="str">
        <f>Ergebnisplan!B9</f>
        <v>Produkt/Dienstleistung 6</v>
      </c>
      <c r="B38" s="15">
        <f t="shared" si="6"/>
        <v>0</v>
      </c>
      <c r="C38" s="15">
        <f>Ergebnisplan!AQ9</f>
        <v>0</v>
      </c>
      <c r="D38" s="15">
        <f>Ergebnisplan!AR9</f>
        <v>0</v>
      </c>
      <c r="E38" s="15">
        <f>Ergebnisplan!AS9</f>
        <v>0</v>
      </c>
      <c r="F38" s="15">
        <f>Ergebnisplan!AT9</f>
        <v>0</v>
      </c>
      <c r="G38" s="15">
        <f>Ergebnisplan!AU9</f>
        <v>0</v>
      </c>
      <c r="H38" s="15">
        <f>Ergebnisplan!AV9</f>
        <v>0</v>
      </c>
      <c r="I38" s="15">
        <f>Ergebnisplan!AW9</f>
        <v>0</v>
      </c>
      <c r="J38" s="15">
        <f>Ergebnisplan!AX9</f>
        <v>0</v>
      </c>
      <c r="K38" s="15">
        <f>Ergebnisplan!AY9</f>
        <v>0</v>
      </c>
      <c r="L38" s="15">
        <f>Ergebnisplan!AZ9</f>
        <v>0</v>
      </c>
      <c r="M38" s="15">
        <f>Ergebnisplan!BA9</f>
        <v>0</v>
      </c>
      <c r="N38" s="15">
        <f>Ergebnisplan!BB9</f>
        <v>0</v>
      </c>
    </row>
    <row r="39" spans="1:14" x14ac:dyDescent="0.35">
      <c r="A39" s="17" t="s">
        <v>117</v>
      </c>
      <c r="B39" s="19">
        <f t="shared" ref="B39:N39" si="7">SUM(B33:B38)</f>
        <v>0</v>
      </c>
      <c r="C39" s="19">
        <f t="shared" si="7"/>
        <v>0</v>
      </c>
      <c r="D39" s="19">
        <f t="shared" si="7"/>
        <v>0</v>
      </c>
      <c r="E39" s="19">
        <f t="shared" si="7"/>
        <v>0</v>
      </c>
      <c r="F39" s="19">
        <f t="shared" si="7"/>
        <v>0</v>
      </c>
      <c r="G39" s="19">
        <f t="shared" si="7"/>
        <v>0</v>
      </c>
      <c r="H39" s="19">
        <f t="shared" si="7"/>
        <v>0</v>
      </c>
      <c r="I39" s="19">
        <f t="shared" si="7"/>
        <v>0</v>
      </c>
      <c r="J39" s="19">
        <f t="shared" si="7"/>
        <v>0</v>
      </c>
      <c r="K39" s="19">
        <f t="shared" si="7"/>
        <v>0</v>
      </c>
      <c r="L39" s="19">
        <f t="shared" si="7"/>
        <v>0</v>
      </c>
      <c r="M39" s="19">
        <f t="shared" si="7"/>
        <v>0</v>
      </c>
      <c r="N39" s="19">
        <f t="shared" si="7"/>
        <v>0</v>
      </c>
    </row>
  </sheetData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L8"/>
  <sheetViews>
    <sheetView showGridLines="0" zoomScale="90" workbookViewId="0">
      <selection activeCell="G20" sqref="G20"/>
    </sheetView>
  </sheetViews>
  <sheetFormatPr baseColWidth="10" defaultColWidth="11.3984375" defaultRowHeight="11.65" x14ac:dyDescent="0.35"/>
  <cols>
    <col min="1" max="1" width="28.73046875" style="2" customWidth="1"/>
    <col min="2" max="5" width="15.73046875" style="2" customWidth="1"/>
    <col min="6" max="16384" width="11.3984375" style="2"/>
  </cols>
  <sheetData>
    <row r="1" spans="1:12" ht="12" thickBot="1" x14ac:dyDescent="0.4">
      <c r="A1" s="80" t="s">
        <v>182</v>
      </c>
      <c r="B1" s="23" t="s">
        <v>65</v>
      </c>
      <c r="C1" s="23" t="s">
        <v>66</v>
      </c>
      <c r="D1" s="23" t="s">
        <v>67</v>
      </c>
      <c r="E1" s="23" t="s">
        <v>98</v>
      </c>
      <c r="K1" s="109"/>
      <c r="L1" s="110" t="s">
        <v>179</v>
      </c>
    </row>
    <row r="2" spans="1:12" ht="12" thickBot="1" x14ac:dyDescent="0.4">
      <c r="A2" s="82" t="s">
        <v>144</v>
      </c>
      <c r="B2" s="89">
        <f>IF(Ergebnisplan!P3=0,,Ergebnisplan!P56/Ergebnisplan!P3)</f>
        <v>0</v>
      </c>
      <c r="C2" s="89">
        <f>IF(Ergebnisplan!AC3=0,,Ergebnisplan!AC56/Ergebnisplan!AC3)</f>
        <v>0</v>
      </c>
      <c r="D2" s="89">
        <f>IF(Ergebnisplan!AP3=0,,Ergebnisplan!AP56/Ergebnisplan!AP3)</f>
        <v>0</v>
      </c>
      <c r="E2" s="89">
        <f>IF(Ergebnisplan!BC3=0,,Ergebnisplan!BC56/Ergebnisplan!BC3)</f>
        <v>0</v>
      </c>
      <c r="K2" s="111"/>
      <c r="L2" s="110" t="s">
        <v>180</v>
      </c>
    </row>
    <row r="3" spans="1:12" ht="12" thickBot="1" x14ac:dyDescent="0.4">
      <c r="A3" s="82" t="s">
        <v>145</v>
      </c>
      <c r="B3" s="89">
        <f>IF(Bilanz!C15=0,,Ergebnisplan!P56/Bilanz!C15)</f>
        <v>0</v>
      </c>
      <c r="C3" s="89">
        <f>IF(Bilanz!D15=0,,Ergebnisplan!AC56/Bilanz!D15)</f>
        <v>0</v>
      </c>
      <c r="D3" s="89">
        <f>IF(Bilanz!E15=0,,Ergebnisplan!AP56/Bilanz!E15)</f>
        <v>0</v>
      </c>
      <c r="E3" s="89">
        <f>IF(Bilanz!F15=0,,Ergebnisplan!BC56/Bilanz!F15)</f>
        <v>0</v>
      </c>
      <c r="K3" s="112"/>
      <c r="L3" s="110" t="s">
        <v>181</v>
      </c>
    </row>
    <row r="4" spans="1:12" x14ac:dyDescent="0.35">
      <c r="A4" s="82" t="s">
        <v>146</v>
      </c>
      <c r="B4" s="89">
        <f>IF(Bilanz!C24=0,,(Ergebnisplan!P56+Ergebnisplan!P47)/Bilanz!C24)</f>
        <v>0</v>
      </c>
      <c r="C4" s="89">
        <f>IF(Bilanz!D24=0,,(Ergebnisplan!AC56+Ergebnisplan!AC47)/Bilanz!D24)</f>
        <v>0</v>
      </c>
      <c r="D4" s="89">
        <f>IF(Bilanz!E24=0,,(Ergebnisplan!AP56+Ergebnisplan!AP47)/Bilanz!E24)</f>
        <v>0</v>
      </c>
      <c r="E4" s="89">
        <f>IF(Bilanz!F24=0,,(Ergebnisplan!BC56+Ergebnisplan!BC47)/Bilanz!F24)</f>
        <v>0</v>
      </c>
    </row>
    <row r="5" spans="1:12" x14ac:dyDescent="0.35">
      <c r="A5" s="80" t="s">
        <v>147</v>
      </c>
      <c r="B5" s="23"/>
      <c r="C5" s="23"/>
      <c r="D5" s="23"/>
      <c r="E5" s="23"/>
    </row>
    <row r="6" spans="1:12" x14ac:dyDescent="0.35">
      <c r="A6" s="82" t="s">
        <v>148</v>
      </c>
      <c r="B6" s="81"/>
      <c r="C6" s="89">
        <f>IF(Ergebnisplan!P3=0,,(Ergebnisplan!AC3-Ergebnisplan!P3)/Ergebnisplan!P3)</f>
        <v>0</v>
      </c>
      <c r="D6" s="89">
        <f>IF(Ergebnisplan!AC3=0,,(Ergebnisplan!AP3-Ergebnisplan!AC3)/Ergebnisplan!AC3)</f>
        <v>0</v>
      </c>
      <c r="E6" s="89">
        <f>IF(Ergebnisplan!AP3=0,,(Ergebnisplan!BC3-Ergebnisplan!AP3)/Ergebnisplan!AP3)</f>
        <v>0</v>
      </c>
    </row>
    <row r="7" spans="1:12" x14ac:dyDescent="0.35">
      <c r="A7" s="82" t="s">
        <v>149</v>
      </c>
      <c r="B7" s="81"/>
      <c r="C7" s="89">
        <f>IF(Ergebnisplan!P56=0,,(Ergebnisplan!AC56-Ergebnisplan!P56)/Ergebnisplan!P56)</f>
        <v>0</v>
      </c>
      <c r="D7" s="89">
        <f>IF(Ergebnisplan!AC56=0,,(Ergebnisplan!AP56-Ergebnisplan!AC56)/Ergebnisplan!AC56)</f>
        <v>0</v>
      </c>
      <c r="E7" s="89">
        <f>IF(Ergebnisplan!AP56=0,,(Ergebnisplan!BC56-Ergebnisplan!AP56)/Ergebnisplan!AP56)</f>
        <v>0</v>
      </c>
    </row>
    <row r="8" spans="1:12" x14ac:dyDescent="0.35">
      <c r="A8" s="3"/>
      <c r="B8" s="23"/>
      <c r="C8" s="23"/>
      <c r="D8" s="23"/>
      <c r="E8" s="23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91f6b09d-94b8-4ebd-9ab3-e3dcbc9ea605</BSO999929>
</file>

<file path=customXml/itemProps1.xml><?xml version="1.0" encoding="utf-8"?>
<ds:datastoreItem xmlns:ds="http://schemas.openxmlformats.org/officeDocument/2006/customXml" ds:itemID="{693419DF-8A3A-4C6D-A5B9-B9F1B14058DB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Finanzanlagen</vt:lpstr>
      <vt:lpstr>Sachanlagen</vt:lpstr>
      <vt:lpstr>Vorräte</vt:lpstr>
      <vt:lpstr>Bilanz</vt:lpstr>
      <vt:lpstr>Ergebnisplan</vt:lpstr>
      <vt:lpstr>Liquiditätsplanung</vt:lpstr>
      <vt:lpstr>Betriebsausgaben</vt:lpstr>
      <vt:lpstr>Umsatzplanung</vt:lpstr>
      <vt:lpstr>Performance</vt:lpstr>
      <vt:lpstr>Kapitalbedarf</vt:lpstr>
      <vt:lpstr>Finanzierungsplan</vt:lpstr>
      <vt:lpstr>Private Ausgaben</vt:lpstr>
    </vt:vector>
  </TitlesOfParts>
  <Company>Weiner und Partner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Finanzplanung</dc:title>
  <dc:subject>Finanzplanung</dc:subject>
  <dc:creator>Pösselt, Volker</dc:creator>
  <dc:description/>
  <cp:lastModifiedBy>Pösselt, Volker</cp:lastModifiedBy>
  <cp:lastPrinted>2009-07-07T16:54:42Z</cp:lastPrinted>
  <dcterms:created xsi:type="dcterms:W3CDTF">2007-12-12T20:25:09Z</dcterms:created>
  <dcterms:modified xsi:type="dcterms:W3CDTF">2021-02-09T12:14:17Z</dcterms:modified>
</cp:coreProperties>
</file>