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50001\UserData01\Volker.Poesselt\Desktop\"/>
    </mc:Choice>
  </mc:AlternateContent>
  <xr:revisionPtr revIDLastSave="0" documentId="8_{A03155AD-007D-4881-B6BA-0655659FCF8B}" xr6:coauthVersionLast="45" xr6:coauthVersionMax="45" xr10:uidLastSave="{00000000-0000-0000-0000-000000000000}"/>
  <bookViews>
    <workbookView xWindow="-30" yWindow="-30" windowWidth="38460" windowHeight="21060" xr2:uid="{EACFF8C6-0361-4898-AAE0-DC612897C302}"/>
  </bookViews>
  <sheets>
    <sheet name="Wer ist Veranstalter" sheetId="1" r:id="rId1"/>
    <sheet name="Ermittlung Veranstalterkosten" sheetId="2" r:id="rId2"/>
  </sheets>
  <externalReferences>
    <externalReference r:id="rId3"/>
  </externalReferences>
  <definedNames>
    <definedName name="_xlnm._FilterDatabase" localSheetId="0" hidden="1">'Wer ist Veranstalter'!$A$1:$B$102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2" i="2" l="1"/>
  <c r="K62" i="2"/>
  <c r="J62" i="2"/>
  <c r="G62" i="2"/>
  <c r="F62" i="2"/>
  <c r="L60" i="2"/>
  <c r="K60" i="2"/>
  <c r="J60" i="2"/>
  <c r="I60" i="2"/>
  <c r="I62" i="2" s="1"/>
  <c r="H60" i="2"/>
  <c r="H62" i="2" s="1"/>
  <c r="G60" i="2"/>
  <c r="F60" i="2"/>
  <c r="D60" i="2"/>
  <c r="D62" i="2" s="1"/>
  <c r="O58" i="2"/>
  <c r="N58" i="2"/>
  <c r="N60" i="2" s="1"/>
  <c r="N62" i="2" s="1"/>
  <c r="M58" i="2"/>
  <c r="H58" i="2"/>
  <c r="G58" i="2"/>
  <c r="F58" i="2"/>
  <c r="D58" i="2"/>
  <c r="N56" i="2"/>
  <c r="M56" i="2"/>
  <c r="O56" i="2" s="1"/>
  <c r="N55" i="2"/>
  <c r="M55" i="2"/>
  <c r="L55" i="2"/>
  <c r="K55" i="2"/>
  <c r="J55" i="2"/>
  <c r="I55" i="2"/>
  <c r="H55" i="2"/>
  <c r="G55" i="2"/>
  <c r="F55" i="2"/>
  <c r="D55" i="2"/>
  <c r="N53" i="2"/>
  <c r="M53" i="2"/>
  <c r="L53" i="2"/>
  <c r="K53" i="2"/>
  <c r="J53" i="2"/>
  <c r="I53" i="2"/>
  <c r="H53" i="2"/>
  <c r="G53" i="2"/>
  <c r="F53" i="2"/>
  <c r="E53" i="2"/>
  <c r="D53" i="2"/>
  <c r="D70" i="2" s="1"/>
  <c r="O60" i="2" l="1"/>
  <c r="D66" i="2" s="1"/>
  <c r="M60" i="2"/>
  <c r="M62" i="2" s="1"/>
  <c r="D64" i="2" s="1"/>
  <c r="D6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tc={B396C35B-1E34-4FC1-BD2E-B701BE0A57F0}</author>
  </authors>
  <commentList>
    <comment ref="B28" authorId="0" shapeId="0" xr:uid="{B396C35B-1E34-4FC1-BD2E-B701BE0A57F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gestrichen mit FAQ vom 01.03.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tc={EF55E715-B276-4727-8294-4CCC64FECC3B}</author>
    <author>tc={6F6F7321-4C23-400F-88D1-921BCE088613}</author>
    <author>tc={EFBDDD37-2954-46BE-9CD6-0BD1D2B1393B}</author>
  </authors>
  <commentList>
    <comment ref="D3" authorId="0" shapeId="0" xr:uid="{EF55E715-B276-4727-8294-4CCC64FECC3B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Förderfähig sind Kosten von Veranstaltungen, die für den Zeitraum März bis Dezember 2020 geplant wurden. Die Erstattung umfasst Ausfall- und Vorbereitungskosten, die bis zu 12 Monate vor Beginn des geplanten Veranstaltungsdatums angefallen sind.</t>
      </text>
    </comment>
    <comment ref="A45" authorId="1" shapeId="0" xr:uid="{6F6F7321-4C23-400F-88D1-921BCE088613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Kosten sind förderfähig unabhängig davon, ob diese Kosten intern (durch eigenes Personal beim Veranstalter) oder extern (durch Beauftragung eines Dienstleisters) angefallen sind.</t>
      </text>
    </comment>
    <comment ref="B49" authorId="2" shapeId="0" xr:uid="{EFBDDD37-2954-46BE-9CD6-0BD1D2B1393B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Selbstständige Einzelunternehmer können geleistete veranstaltungsbezogene Arbeitsstunden (zu einem branchenüblichen Stundensatz) geltend machen. Stunden mal Stundensatz = Fiktive Personalkosten</t>
      </text>
    </comment>
  </commentList>
</comments>
</file>

<file path=xl/sharedStrings.xml><?xml version="1.0" encoding="utf-8"?>
<sst xmlns="http://schemas.openxmlformats.org/spreadsheetml/2006/main" count="196" uniqueCount="185">
  <si>
    <t>WZ-Code</t>
  </si>
  <si>
    <t>Wirtschaftszweig</t>
  </si>
  <si>
    <t>32.20</t>
  </si>
  <si>
    <t>Herstellung von Musikinstrumenten</t>
  </si>
  <si>
    <t>43.32.0</t>
  </si>
  <si>
    <t>Messebau (Aufbau und Abbau von Messeständen)</t>
  </si>
  <si>
    <t>47.61</t>
  </si>
  <si>
    <t>Einzelhandel mit Büchern</t>
  </si>
  <si>
    <t>47.79.2</t>
  </si>
  <si>
    <t>Antiquariate</t>
  </si>
  <si>
    <t>47.59.3</t>
  </si>
  <si>
    <t>Einzelhandel mit Musikinstrumenten etc.</t>
  </si>
  <si>
    <t>47.78.3</t>
  </si>
  <si>
    <t>Einzelhandel mit Kunstgegenständen etc.</t>
  </si>
  <si>
    <t>47.79.1</t>
  </si>
  <si>
    <t>Einzelhandel mit Antiquitäten etc.</t>
  </si>
  <si>
    <t>47.63</t>
  </si>
  <si>
    <t>Einzelhandel mit bespielten Ton-/ Bildträgern etc.</t>
  </si>
  <si>
    <t>56.2</t>
  </si>
  <si>
    <t>Caterer und Erbringung sonstiger Verpflegungsdienstleistungen</t>
  </si>
  <si>
    <t>56.30.2</t>
  </si>
  <si>
    <t>Diskotheken und Tanzlokale</t>
  </si>
  <si>
    <t>58.11</t>
  </si>
  <si>
    <t>Buchverlage</t>
  </si>
  <si>
    <t>58.19</t>
  </si>
  <si>
    <t>Sonstiges Verlagswesen (ohne Software)</t>
  </si>
  <si>
    <t>59.11</t>
  </si>
  <si>
    <t>Film-/TV-Produktion</t>
  </si>
  <si>
    <t>59.12</t>
  </si>
  <si>
    <t>Nachbearbeitung/sonstige Filmtechnik</t>
  </si>
  <si>
    <t>59.13</t>
  </si>
  <si>
    <t>Filmverleih und -vertrieb</t>
  </si>
  <si>
    <t>59.14</t>
  </si>
  <si>
    <t>Kinos</t>
  </si>
  <si>
    <t>59.20.1</t>
  </si>
  <si>
    <t>Tonstudios etc.</t>
  </si>
  <si>
    <t>59.20.2</t>
  </si>
  <si>
    <t>Tonträgerverlage</t>
  </si>
  <si>
    <t>59.20.3</t>
  </si>
  <si>
    <t>Musikverlage</t>
  </si>
  <si>
    <t>60.10</t>
  </si>
  <si>
    <t>Hörfunkveranstalter</t>
  </si>
  <si>
    <t>60.20</t>
  </si>
  <si>
    <t>Fernsehveranstalter</t>
  </si>
  <si>
    <t>Vermietung v. Räumlichkeiten (für Ausstellungen und Veranstaltungen etc.)</t>
  </si>
  <si>
    <t>Gestaltung u. Dekoration v. Ausstellungsräumen u. Festsälen etc.</t>
  </si>
  <si>
    <t>74.90.0</t>
  </si>
  <si>
    <t>Sonstige freiberufliche, wissenschaftliche und technische Tätigkeiten a. n. g. [zugangsberechtigt sofern Tätigkeiten erfasst, die eindeutig der Kultur- und Veranstaltungsbranche zuzuordnen sind</t>
  </si>
  <si>
    <t>Eventmanagement</t>
  </si>
  <si>
    <t>Künstleragenturen/Künstlerberatung</t>
  </si>
  <si>
    <t>Vermietung von Unterhaltungselektronik</t>
  </si>
  <si>
    <t>Vermietung und Verleih von Veranstaltungstechnik (Lichtanlagen, Beschallungsanlagen)</t>
  </si>
  <si>
    <t>Vermittlung von Arbeitskräften, insbesondere Castingagenturen</t>
  </si>
  <si>
    <t>Erbringung sonstiger Reservierungsdienstleistungen, insbesondere Verkauf von Tickets für Theatervorführungen, Sportveranstaltungen und alle sonstigen Vergnügungs- und Unterhaltungsveranstaltungen (Vorverkaufsstellen)</t>
  </si>
  <si>
    <t>74.30.1</t>
  </si>
  <si>
    <t>Selbständige Übersetzer/-innen</t>
  </si>
  <si>
    <t>74.20.1</t>
  </si>
  <si>
    <t>Selbständige Fotografen/-innen</t>
  </si>
  <si>
    <t>74.20.2</t>
  </si>
  <si>
    <t>Fotolabors</t>
  </si>
  <si>
    <t>82.3</t>
  </si>
  <si>
    <t>Messe-, Ausstellungs- und Kongressveranstalter</t>
  </si>
  <si>
    <t>82.30.0</t>
  </si>
  <si>
    <t>Event-Caterer</t>
  </si>
  <si>
    <t>Veranstaltungstechnik</t>
  </si>
  <si>
    <t>85.52</t>
  </si>
  <si>
    <t>Kulturunterricht/Tanzschulen</t>
  </si>
  <si>
    <t>Kreative, künstlerische und unterhaltende Tätigkeiten</t>
  </si>
  <si>
    <t>Darstellende Kunst</t>
  </si>
  <si>
    <t>Theaterensembles</t>
  </si>
  <si>
    <t>Musikensembles, Ballettgruppen, Orchester, Kapellen und Chöre</t>
  </si>
  <si>
    <t>Selbständige Artistinnen und Artisten, Zirkusgruppen</t>
  </si>
  <si>
    <t>Zirkusbetriebe</t>
  </si>
  <si>
    <t>Selbständige Bühnen-, Film-, Hörfunk- und Fernsehkünstlerinnen und -künstler sowie sonstige darstellende Kunst</t>
  </si>
  <si>
    <t>Visagist, Maskenbildner, Make-Up Artist</t>
  </si>
  <si>
    <t>Diskjockey/Moderation/mobile Disko/Alleinunterhalter/Animateur</t>
  </si>
  <si>
    <t>Musiker/Musikerin</t>
  </si>
  <si>
    <t>Tänzer/Tänzerin</t>
  </si>
  <si>
    <t>Erbringung von Dienstleistungen für die darstellende Kunst und die Musikwirtschaft</t>
  </si>
  <si>
    <t>Dienstleistungen im Bereich Veranstaltungstechnik</t>
  </si>
  <si>
    <t>Tontechniker</t>
  </si>
  <si>
    <t>Aufbau, Abbau, Gestaltung von Bühnen</t>
  </si>
  <si>
    <t>Dienstleistungen im Veranstaltungsbereich (2. B. Einlassdienste, Garderobe)</t>
  </si>
  <si>
    <t>90.03.1</t>
  </si>
  <si>
    <t>Selbständige Musiker/-innen, Komponist/-innen Musikbearbeiter/-innen</t>
  </si>
  <si>
    <t>90.03.2</t>
  </si>
  <si>
    <t>Selbständige Schriftsteller/-innen</t>
  </si>
  <si>
    <t>90.03.3</t>
  </si>
  <si>
    <t>Selbständige bildende Künstler/-innen</t>
  </si>
  <si>
    <t>90.03.4</t>
  </si>
  <si>
    <t>Selbständige Restauratoren/-innen</t>
  </si>
  <si>
    <t>Betrieb von Kultur- und Unterhaltungseinrichtungen</t>
  </si>
  <si>
    <t>90.04.1</t>
  </si>
  <si>
    <t>Theater-/Konzertveranstalter/-innen</t>
  </si>
  <si>
    <t>90.04.2</t>
  </si>
  <si>
    <t>Private Musical-/Opern- und Schauspielhäuser, Konzerthallen und ähnliche Einrichtungen</t>
  </si>
  <si>
    <t>90.04.3</t>
  </si>
  <si>
    <t>Varietés und Kleinkunstbühnen</t>
  </si>
  <si>
    <t>91.01</t>
  </si>
  <si>
    <t>Bibliotheken und Archive</t>
  </si>
  <si>
    <t>91.03</t>
  </si>
  <si>
    <t>Betrieb von historischen Stätten und Gebäuden und ähnlichen Attraktionen</t>
  </si>
  <si>
    <t>91.02</t>
  </si>
  <si>
    <t>Museen, Betrieb von Museen aller Art, Museumsshops etc.</t>
  </si>
  <si>
    <t>93.11.0</t>
  </si>
  <si>
    <t>Durchführung von Sportveranstaltungen im Freien oder in der Halle im Rahmen des Profi- oder Amateursports</t>
  </si>
  <si>
    <t>Schaustellergewerbe</t>
  </si>
  <si>
    <t>Erbringung von Dienstleistungen der Unterhaltung und der Erholung a.n.g., zugangsberechtigt sofern Tätigkeiten erfasst, die eindeutig der Kultur- und Veranstaltungsbranche zuzuordnen sind</t>
  </si>
  <si>
    <t>Betrieb u.a. v. Puppentheatern</t>
  </si>
  <si>
    <t>Organisation u. Abbrennen v. Feuerwerken</t>
  </si>
  <si>
    <t>95.29.0</t>
  </si>
  <si>
    <t>96.09.0</t>
  </si>
  <si>
    <t>Messehostess</t>
  </si>
  <si>
    <t>Erbringung von Dienstleistungen des Sports, der Unterhaltung und der Erholung, zugangsberechtigt sofern Tätigkeiten erfasst, die eindeutig der Kultur- und Veranstaltungsbranche zuzuordnen sind</t>
  </si>
  <si>
    <t>93.29.0</t>
  </si>
  <si>
    <t>Eventservice</t>
  </si>
  <si>
    <t>Vermietung von sonstigen Gebrauchsgütern</t>
  </si>
  <si>
    <t>77.29.0</t>
  </si>
  <si>
    <t>Reparatur von sonstigen Gebrauchsgegenständen (z. B. Klavierstimmer)</t>
  </si>
  <si>
    <t>Veranstalter von Literatur- (inkl. spoken word etc) Einzelveranstaltungen und Festivals</t>
  </si>
  <si>
    <t>. Unternehmen und Soloselbstständige, die zum Kunsthandwerk zählen und ihre Waren vorrangig in Galerien, auf Messen oder Märkten verkaufen (z.B. Schmuckdesigner, Kunstschmiede, Herstellung von Keramikartikeln etc.).</t>
  </si>
  <si>
    <t>Sonstige:</t>
  </si>
  <si>
    <t>Externe Kosten:</t>
  </si>
  <si>
    <t>in maximal branchenüblicher Höhe</t>
  </si>
  <si>
    <t>Ausfallkosten Veranstaltungen 2020</t>
  </si>
  <si>
    <t>veranstaltungsbezogen und tatsächlich angefallen !</t>
  </si>
  <si>
    <t>01.03.2019-28.02.2020</t>
  </si>
  <si>
    <t>Kostenart</t>
  </si>
  <si>
    <t>nachträglich (max. 12</t>
  </si>
  <si>
    <t>1.</t>
  </si>
  <si>
    <t>Miet- und Pachtkosten</t>
  </si>
  <si>
    <t>Monate vor Veranstaltung)</t>
  </si>
  <si>
    <t>Veranstaltungsstätten</t>
  </si>
  <si>
    <t>Sonstige Gebäude und bauliche Anlagen</t>
  </si>
  <si>
    <t>Sonstige erforderliche Nutzflächen (z.B. landwirtschaftliche Flächen)</t>
  </si>
  <si>
    <t>Veranstaltungsausstattung</t>
  </si>
  <si>
    <t>Mobile Infrastruktur</t>
  </si>
  <si>
    <t>Mobile Sanitäranlagen</t>
  </si>
  <si>
    <t>Ver- und Entsorgung Strom, Wasser, Abwasser, IT &amp; TK</t>
  </si>
  <si>
    <t>Absperrsysteme</t>
  </si>
  <si>
    <t>Transport und Logistik</t>
  </si>
  <si>
    <t>Werbekosten</t>
  </si>
  <si>
    <t>Mietfahrzeuge- und Maschinen</t>
  </si>
  <si>
    <t>2.</t>
  </si>
  <si>
    <t>Sonstige Kosten</t>
  </si>
  <si>
    <t>Veranstaltungs-/Produktionsplanung und -leitung</t>
  </si>
  <si>
    <t>Personal, Dienstleister und Subunternehmer</t>
  </si>
  <si>
    <t>Veranstaltungsordnungsdienst</t>
  </si>
  <si>
    <t>Sicherheit</t>
  </si>
  <si>
    <t>Sanitätsdienst</t>
  </si>
  <si>
    <t>Feuerwehr/Brandwache</t>
  </si>
  <si>
    <t>Polizei</t>
  </si>
  <si>
    <t>Übersetzungs- und Dolmetscherleistungen</t>
  </si>
  <si>
    <t>Programmkosten (inkl. Filmmieten und ggf. der Erwerb sonstiger Lizenzen)</t>
  </si>
  <si>
    <t>Agenturkosten</t>
  </si>
  <si>
    <t>Marketing und Kommunikation</t>
  </si>
  <si>
    <t>Redner, Referenten, Moderatoren, sowie ausübende Künstlerinnen und Künstler</t>
  </si>
  <si>
    <t>Reise- und Unterbringungskosten</t>
  </si>
  <si>
    <t>Standbau/Messebau</t>
  </si>
  <si>
    <t>Catering  (inkl. Einkauf verderblicher Ware)</t>
  </si>
  <si>
    <t>Versicherungen</t>
  </si>
  <si>
    <t>Genehmigungen und Abgaben</t>
  </si>
  <si>
    <t>Ticketingkosten</t>
  </si>
  <si>
    <t>Reinigung und Entsorgung</t>
  </si>
  <si>
    <t>Teilnehmer Sachkosten</t>
  </si>
  <si>
    <t>Druck- und Verteilkosten von Presseerzeugnissen</t>
  </si>
  <si>
    <t>Kosten für notwendige Arbeitsutensilien</t>
  </si>
  <si>
    <t>Leihgebühren</t>
  </si>
  <si>
    <t>Abwicklung der Absage/Verschiebung</t>
  </si>
  <si>
    <t>Interne Kosten</t>
  </si>
  <si>
    <t>Novemberhilfe</t>
  </si>
  <si>
    <t>Dezemberhilfe</t>
  </si>
  <si>
    <t>Kostenart (veranstaltungsbezogen und tatsächlich angefallen)</t>
  </si>
  <si>
    <t>Personalkosten für og. Tätigkeiten (externe Kosten)</t>
  </si>
  <si>
    <t>Fiktive Personalkosten Einzelunternehmen</t>
  </si>
  <si>
    <t>Summe</t>
  </si>
  <si>
    <t>Umsatz</t>
  </si>
  <si>
    <t>Umsatz Referenzmonat 2019</t>
  </si>
  <si>
    <t>Rückgang</t>
  </si>
  <si>
    <t>Kosten zu berücksichtigen in Monaten Umsatzrückgang</t>
  </si>
  <si>
    <t>&gt; 30%</t>
  </si>
  <si>
    <t>optional Summe, wenn Umsatzrückgang kumuliert &gt; 30%</t>
  </si>
  <si>
    <t>laut Update FAQ 01.03.2021</t>
  </si>
  <si>
    <t>Ansatz</t>
  </si>
  <si>
    <t>zurück zur Übersicht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</si>
</sst>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9.9"/>
      <color rgb="FF212121"/>
      <name val="Arial"/>
      <family val="2"/>
    </font>
    <font>
      <b/>
      <sz val="9.9"/>
      <color theme="0"/>
      <name val="Arial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212121"/>
      <name val="Arial"/>
      <family val="2"/>
    </font>
    <font>
      <i/>
      <sz val="14"/>
      <color rgb="FF212121"/>
      <name val="Arial"/>
      <family val="2"/>
    </font>
    <font>
      <b/>
      <sz val="14"/>
      <color theme="1"/>
      <name val="Calibri"/>
      <family val="2"/>
      <scheme val="minor"/>
    </font>
    <font>
      <b/>
      <sz val="9.9"/>
      <color rgb="FF212121"/>
      <name val="Arial"/>
      <family val="2"/>
    </font>
    <font>
      <sz val="9"/>
      <color indexed="81"/>
      <name val="Segoe UI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rgb="FFDADAD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vertical="center" wrapText="1"/>
    </xf>
    <xf numFmtId="0" fontId="8" fillId="0" borderId="0" xfId="0" applyFont="1"/>
    <xf numFmtId="0" fontId="0" fillId="5" borderId="0" xfId="0" applyFill="1"/>
    <xf numFmtId="0" fontId="9" fillId="6" borderId="3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9" fillId="6" borderId="7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17" fontId="5" fillId="7" borderId="9" xfId="0" applyNumberFormat="1" applyFont="1" applyFill="1" applyBorder="1"/>
    <xf numFmtId="17" fontId="5" fillId="7" borderId="10" xfId="0" applyNumberFormat="1" applyFont="1" applyFill="1" applyBorder="1"/>
    <xf numFmtId="0" fontId="1" fillId="2" borderId="2" xfId="0" applyFont="1" applyFill="1" applyBorder="1" applyAlignment="1">
      <alignment vertical="top" wrapText="1"/>
    </xf>
    <xf numFmtId="0" fontId="10" fillId="2" borderId="6" xfId="0" applyFont="1" applyFill="1" applyBorder="1" applyAlignment="1">
      <alignment vertical="top" wrapText="1"/>
    </xf>
    <xf numFmtId="2" fontId="4" fillId="5" borderId="11" xfId="0" applyNumberFormat="1" applyFont="1" applyFill="1" applyBorder="1"/>
    <xf numFmtId="2" fontId="0" fillId="5" borderId="11" xfId="0" applyNumberFormat="1" applyFill="1" applyBorder="1"/>
    <xf numFmtId="2" fontId="0" fillId="5" borderId="2" xfId="0" applyNumberFormat="1" applyFill="1" applyBorder="1"/>
    <xf numFmtId="0" fontId="10" fillId="2" borderId="2" xfId="0" applyFont="1" applyFill="1" applyBorder="1" applyAlignment="1">
      <alignment vertical="top" wrapText="1"/>
    </xf>
    <xf numFmtId="16" fontId="1" fillId="2" borderId="2" xfId="0" applyNumberFormat="1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2" fontId="0" fillId="8" borderId="11" xfId="0" applyNumberFormat="1" applyFill="1" applyBorder="1" applyProtection="1">
      <protection locked="0"/>
    </xf>
    <xf numFmtId="2" fontId="0" fillId="8" borderId="2" xfId="0" applyNumberFormat="1" applyFill="1" applyBorder="1" applyProtection="1">
      <protection locked="0"/>
    </xf>
    <xf numFmtId="17" fontId="1" fillId="2" borderId="2" xfId="0" applyNumberFormat="1" applyFont="1" applyFill="1" applyBorder="1" applyAlignment="1">
      <alignment vertical="top" wrapText="1"/>
    </xf>
    <xf numFmtId="0" fontId="0" fillId="0" borderId="2" xfId="0" applyBorder="1"/>
    <xf numFmtId="0" fontId="0" fillId="0" borderId="6" xfId="0" applyBorder="1"/>
    <xf numFmtId="2" fontId="0" fillId="5" borderId="11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2" fontId="0" fillId="0" borderId="0" xfId="0" applyNumberFormat="1"/>
    <xf numFmtId="0" fontId="1" fillId="2" borderId="0" xfId="0" applyFont="1" applyFill="1" applyAlignment="1">
      <alignment vertical="top" wrapText="1"/>
    </xf>
    <xf numFmtId="17" fontId="5" fillId="7" borderId="11" xfId="0" applyNumberFormat="1" applyFont="1" applyFill="1" applyBorder="1"/>
    <xf numFmtId="17" fontId="5" fillId="7" borderId="2" xfId="0" applyNumberFormat="1" applyFont="1" applyFill="1" applyBorder="1"/>
    <xf numFmtId="0" fontId="0" fillId="8" borderId="0" xfId="0" applyFill="1" applyProtection="1">
      <protection locked="0"/>
    </xf>
    <xf numFmtId="4" fontId="0" fillId="0" borderId="0" xfId="0" applyNumberFormat="1"/>
    <xf numFmtId="17" fontId="5" fillId="7" borderId="12" xfId="0" applyNumberFormat="1" applyFont="1" applyFill="1" applyBorder="1"/>
    <xf numFmtId="0" fontId="0" fillId="8" borderId="3" xfId="0" applyFill="1" applyBorder="1" applyProtection="1">
      <protection locked="0"/>
    </xf>
    <xf numFmtId="0" fontId="0" fillId="8" borderId="4" xfId="0" applyFill="1" applyBorder="1" applyProtection="1">
      <protection locked="0"/>
    </xf>
    <xf numFmtId="0" fontId="0" fillId="8" borderId="5" xfId="0" applyFill="1" applyBorder="1" applyProtection="1">
      <protection locked="0"/>
    </xf>
    <xf numFmtId="10" fontId="0" fillId="0" borderId="0" xfId="0" applyNumberFormat="1"/>
    <xf numFmtId="0" fontId="5" fillId="0" borderId="0" xfId="0" applyFont="1"/>
    <xf numFmtId="4" fontId="5" fillId="0" borderId="0" xfId="0" applyNumberFormat="1" applyFont="1"/>
    <xf numFmtId="0" fontId="5" fillId="0" borderId="3" xfId="0" applyFont="1" applyBorder="1"/>
    <xf numFmtId="0" fontId="5" fillId="0" borderId="4" xfId="0" applyFont="1" applyBorder="1"/>
    <xf numFmtId="2" fontId="5" fillId="0" borderId="5" xfId="0" applyNumberFormat="1" applyFont="1" applyBorder="1"/>
    <xf numFmtId="2" fontId="5" fillId="0" borderId="0" xfId="0" applyNumberFormat="1" applyFont="1"/>
    <xf numFmtId="0" fontId="6" fillId="0" borderId="0" xfId="1"/>
  </cellXfs>
  <cellStyles count="2">
    <cellStyle name="Link" xfId="1" builtinId="8"/>
    <cellStyle name="Standard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teuerberater\CORONA\&#220;berbr&#252;ckungshilfe\&#220;berbr&#252;ckunsghilfe%20Phase%20III\LSWB\Berechnungsschema%20&#220;berbr&#252;ckungshilfe%20III%2028-04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spruchsvoraussetzung"/>
      <sheetName val="Kalkulation Ü III"/>
      <sheetName val="Export Bewilligungsstelle Bayer"/>
      <sheetName val="Ausfallkosten Veranstaltungen"/>
      <sheetName val="Anschubhilfe Kultur-Reise"/>
      <sheetName val="Ausfallkosten Reisewirtschaft"/>
      <sheetName val="Kosten Pyrotechnikbranche"/>
      <sheetName val="Ermittlung Teilwert-AfA Handel"/>
      <sheetName val="Vernichtungsprotokoll Ware"/>
      <sheetName val="Neustarthilfe"/>
      <sheetName val="VerlustermittlungFixkostenhilfe"/>
      <sheetName val="Version"/>
      <sheetName val="Nachweis Sep bis Dez"/>
      <sheetName val="Berechnung TZ 4.16 Nachweis"/>
      <sheetName val="Abrechnung Förderbeihilfe"/>
    </sheetNames>
    <sheetDataSet>
      <sheetData sheetId="0"/>
      <sheetData sheetId="1">
        <row r="19">
          <cell r="B19">
            <v>15500</v>
          </cell>
          <cell r="D19">
            <v>15500</v>
          </cell>
          <cell r="J19">
            <v>15500</v>
          </cell>
          <cell r="L19">
            <v>15500</v>
          </cell>
          <cell r="N19">
            <v>13000</v>
          </cell>
          <cell r="P19">
            <v>8500</v>
          </cell>
        </row>
        <row r="27">
          <cell r="B27">
            <v>10950</v>
          </cell>
          <cell r="D27">
            <v>10450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Lukas Hendricks" id="{01F9F540-85EC-45ED-90B4-73CAD840EB49}" userId="aea8c7b590f47f11" providerId="Windows Live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8" dT="2021-03-04T11:46:27.07" personId="{01F9F540-85EC-45ED-90B4-73CAD840EB49}" id="{B396C35B-1E34-4FC1-BD2E-B701BE0A57F0}">
    <text>gestrichen mit FAQ vom 01.03.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D3" dT="2021-04-16T19:01:15.10" personId="{01F9F540-85EC-45ED-90B4-73CAD840EB49}" id="{EF55E715-B276-4727-8294-4CCC64FECC3B}">
    <text>Förderfähig sind Kosten von Veranstaltungen, die für den Zeitraum März bis Dezember 2020 geplant wurden. Die Erstattung umfasst Ausfall- und Vorbereitungskosten, die bis zu 12 Monate vor Beginn des geplanten Veranstaltungsdatums angefallen sind.</text>
  </threadedComment>
  <threadedComment ref="A45" dT="2021-03-15T14:10:50.98" personId="{01F9F540-85EC-45ED-90B4-73CAD840EB49}" id="{6F6F7321-4C23-400F-88D1-921BCE088613}">
    <text>Kosten sind förderfähig unabhängig davon, ob diese Kosten intern (durch eigenes Personal beim Veranstalter) oder extern (durch Beauftragung eines Dienstleisters) angefallen sind.</text>
  </threadedComment>
  <threadedComment ref="B49" dT="2021-04-16T14:03:42.46" personId="{01F9F540-85EC-45ED-90B4-73CAD840EB49}" id="{EFBDDD37-2954-46BE-9CD6-0BD1D2B1393B}">
    <text>Selbstständige Einzelunternehmer können geleistete veranstaltungsbezogene Arbeitsstunden (zu einem branchenüblichen Stundensatz) geltend machen. Stunden mal Stundensatz = Fiktive Personalkosten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76451-82AA-4E6E-9347-F190B8BBBBA1}">
  <sheetPr filterMode="1"/>
  <dimension ref="A1:B118"/>
  <sheetViews>
    <sheetView tabSelected="1" workbookViewId="0">
      <selection activeCell="B69" sqref="B69"/>
    </sheetView>
  </sheetViews>
  <sheetFormatPr baseColWidth="10" defaultRowHeight="14.25" x14ac:dyDescent="0.45"/>
  <cols>
    <col min="1" max="1" width="22.265625" customWidth="1"/>
    <col min="2" max="2" width="92.265625" customWidth="1"/>
  </cols>
  <sheetData>
    <row r="1" spans="1:2" ht="14.65" thickBot="1" x14ac:dyDescent="0.5">
      <c r="A1" s="2" t="s">
        <v>0</v>
      </c>
      <c r="B1" s="2" t="s">
        <v>1</v>
      </c>
    </row>
    <row r="2" spans="1:2" ht="14.65" hidden="1" thickBot="1" x14ac:dyDescent="0.5">
      <c r="A2" s="1"/>
      <c r="B2" s="1"/>
    </row>
    <row r="3" spans="1:2" ht="14.65" hidden="1" thickBot="1" x14ac:dyDescent="0.5">
      <c r="A3" s="1"/>
      <c r="B3" s="1"/>
    </row>
    <row r="4" spans="1:2" ht="14.65" thickBot="1" x14ac:dyDescent="0.5">
      <c r="A4" s="3" t="s">
        <v>2</v>
      </c>
      <c r="B4" s="3" t="s">
        <v>3</v>
      </c>
    </row>
    <row r="5" spans="1:2" ht="14.65" hidden="1" thickBot="1" x14ac:dyDescent="0.5">
      <c r="A5" s="1"/>
      <c r="B5" s="1"/>
    </row>
    <row r="6" spans="1:2" ht="14.65" hidden="1" thickBot="1" x14ac:dyDescent="0.5">
      <c r="A6" s="1"/>
      <c r="B6" s="1"/>
    </row>
    <row r="7" spans="1:2" ht="14.65" thickBot="1" x14ac:dyDescent="0.5">
      <c r="A7" s="1" t="s">
        <v>4</v>
      </c>
      <c r="B7" s="1" t="s">
        <v>5</v>
      </c>
    </row>
    <row r="8" spans="1:2" ht="14.65" thickBot="1" x14ac:dyDescent="0.5">
      <c r="A8" s="3" t="s">
        <v>6</v>
      </c>
      <c r="B8" s="3" t="s">
        <v>7</v>
      </c>
    </row>
    <row r="9" spans="1:2" ht="14.65" thickBot="1" x14ac:dyDescent="0.5">
      <c r="A9" s="1" t="s">
        <v>8</v>
      </c>
      <c r="B9" s="1" t="s">
        <v>9</v>
      </c>
    </row>
    <row r="10" spans="1:2" ht="14.65" thickBot="1" x14ac:dyDescent="0.5">
      <c r="A10" s="3" t="s">
        <v>10</v>
      </c>
      <c r="B10" s="3" t="s">
        <v>11</v>
      </c>
    </row>
    <row r="11" spans="1:2" ht="14.65" thickBot="1" x14ac:dyDescent="0.5">
      <c r="A11" s="1" t="s">
        <v>12</v>
      </c>
      <c r="B11" s="1" t="s">
        <v>13</v>
      </c>
    </row>
    <row r="12" spans="1:2" ht="14.65" thickBot="1" x14ac:dyDescent="0.5">
      <c r="A12" s="3" t="s">
        <v>14</v>
      </c>
      <c r="B12" s="3" t="s">
        <v>15</v>
      </c>
    </row>
    <row r="13" spans="1:2" ht="14.65" thickBot="1" x14ac:dyDescent="0.5">
      <c r="A13" s="1" t="s">
        <v>16</v>
      </c>
      <c r="B13" s="1" t="s">
        <v>17</v>
      </c>
    </row>
    <row r="14" spans="1:2" ht="14.65" hidden="1" thickBot="1" x14ac:dyDescent="0.5">
      <c r="A14" s="3"/>
      <c r="B14" s="3"/>
    </row>
    <row r="15" spans="1:2" ht="14.65" hidden="1" thickBot="1" x14ac:dyDescent="0.5">
      <c r="A15" s="1"/>
      <c r="B15" s="1"/>
    </row>
    <row r="16" spans="1:2" ht="14.65" thickBot="1" x14ac:dyDescent="0.5">
      <c r="A16" s="3" t="s">
        <v>18</v>
      </c>
      <c r="B16" s="3" t="s">
        <v>19</v>
      </c>
    </row>
    <row r="17" spans="1:2" ht="14.65" thickBot="1" x14ac:dyDescent="0.5">
      <c r="A17" s="1" t="s">
        <v>20</v>
      </c>
      <c r="B17" s="1" t="s">
        <v>21</v>
      </c>
    </row>
    <row r="18" spans="1:2" ht="14.65" thickBot="1" x14ac:dyDescent="0.5">
      <c r="A18" s="3" t="s">
        <v>22</v>
      </c>
      <c r="B18" s="3" t="s">
        <v>23</v>
      </c>
    </row>
    <row r="19" spans="1:2" ht="14.65" hidden="1" thickBot="1" x14ac:dyDescent="0.5">
      <c r="A19" s="1"/>
      <c r="B19" s="1"/>
    </row>
    <row r="20" spans="1:2" ht="14.65" hidden="1" thickBot="1" x14ac:dyDescent="0.5">
      <c r="A20" s="3"/>
      <c r="B20" s="3"/>
    </row>
    <row r="21" spans="1:2" ht="14.65" thickBot="1" x14ac:dyDescent="0.5">
      <c r="A21" s="1" t="s">
        <v>24</v>
      </c>
      <c r="B21" s="1" t="s">
        <v>25</v>
      </c>
    </row>
    <row r="22" spans="1:2" ht="14.65" thickBot="1" x14ac:dyDescent="0.5">
      <c r="A22" s="3" t="s">
        <v>26</v>
      </c>
      <c r="B22" s="3" t="s">
        <v>27</v>
      </c>
    </row>
    <row r="23" spans="1:2" ht="14.65" thickBot="1" x14ac:dyDescent="0.5">
      <c r="A23" s="1" t="s">
        <v>28</v>
      </c>
      <c r="B23" s="1" t="s">
        <v>29</v>
      </c>
    </row>
    <row r="24" spans="1:2" ht="14.65" thickBot="1" x14ac:dyDescent="0.5">
      <c r="A24" s="3" t="s">
        <v>30</v>
      </c>
      <c r="B24" s="3" t="s">
        <v>31</v>
      </c>
    </row>
    <row r="25" spans="1:2" ht="14.65" thickBot="1" x14ac:dyDescent="0.5">
      <c r="A25" s="1" t="s">
        <v>32</v>
      </c>
      <c r="B25" s="1" t="s">
        <v>33</v>
      </c>
    </row>
    <row r="26" spans="1:2" ht="14.65" thickBot="1" x14ac:dyDescent="0.5">
      <c r="A26" s="3" t="s">
        <v>34</v>
      </c>
      <c r="B26" s="3" t="s">
        <v>35</v>
      </c>
    </row>
    <row r="27" spans="1:2" ht="14.65" thickBot="1" x14ac:dyDescent="0.5">
      <c r="A27" s="1" t="s">
        <v>36</v>
      </c>
      <c r="B27" s="1" t="s">
        <v>37</v>
      </c>
    </row>
    <row r="28" spans="1:2" ht="14.65" thickBot="1" x14ac:dyDescent="0.5">
      <c r="A28" s="3" t="s">
        <v>38</v>
      </c>
      <c r="B28" s="3" t="s">
        <v>39</v>
      </c>
    </row>
    <row r="29" spans="1:2" ht="14.65" hidden="1" thickBot="1" x14ac:dyDescent="0.5">
      <c r="A29" s="1"/>
      <c r="B29" s="1"/>
    </row>
    <row r="30" spans="1:2" ht="14.65" thickBot="1" x14ac:dyDescent="0.5">
      <c r="A30" s="3" t="s">
        <v>40</v>
      </c>
      <c r="B30" s="3" t="s">
        <v>41</v>
      </c>
    </row>
    <row r="31" spans="1:2" ht="14.65" thickBot="1" x14ac:dyDescent="0.5">
      <c r="A31" s="1" t="s">
        <v>42</v>
      </c>
      <c r="B31" s="1" t="s">
        <v>43</v>
      </c>
    </row>
    <row r="32" spans="1:2" ht="14.65" thickBot="1" x14ac:dyDescent="0.5">
      <c r="A32" s="3">
        <v>682024</v>
      </c>
      <c r="B32" s="3" t="s">
        <v>44</v>
      </c>
    </row>
    <row r="33" spans="1:2" ht="14.65" hidden="1" thickBot="1" x14ac:dyDescent="0.5">
      <c r="A33" s="1"/>
      <c r="B33" s="1"/>
    </row>
    <row r="34" spans="1:2" ht="14.65" hidden="1" thickBot="1" x14ac:dyDescent="0.5">
      <c r="A34" s="3"/>
      <c r="B34" s="3"/>
    </row>
    <row r="35" spans="1:2" ht="14.65" hidden="1" thickBot="1" x14ac:dyDescent="0.5">
      <c r="A35" s="1"/>
      <c r="B35" s="1"/>
    </row>
    <row r="36" spans="1:2" ht="14.65" hidden="1" thickBot="1" x14ac:dyDescent="0.5">
      <c r="A36" s="3"/>
      <c r="B36" s="3"/>
    </row>
    <row r="37" spans="1:2" ht="14.65" thickBot="1" x14ac:dyDescent="0.5">
      <c r="A37" s="1">
        <v>731101</v>
      </c>
      <c r="B37" s="1" t="s">
        <v>45</v>
      </c>
    </row>
    <row r="38" spans="1:2" ht="25.15" thickBot="1" x14ac:dyDescent="0.5">
      <c r="A38" s="3" t="s">
        <v>46</v>
      </c>
      <c r="B38" s="3" t="s">
        <v>47</v>
      </c>
    </row>
    <row r="39" spans="1:2" ht="14.65" thickBot="1" x14ac:dyDescent="0.5">
      <c r="A39" s="1">
        <v>7490015</v>
      </c>
      <c r="B39" s="1" t="s">
        <v>48</v>
      </c>
    </row>
    <row r="40" spans="1:2" ht="14.65" thickBot="1" x14ac:dyDescent="0.5">
      <c r="A40" s="3">
        <v>7490016</v>
      </c>
      <c r="B40" s="3" t="s">
        <v>49</v>
      </c>
    </row>
    <row r="41" spans="1:2" ht="14.65" thickBot="1" x14ac:dyDescent="0.5">
      <c r="A41" s="4" t="s">
        <v>117</v>
      </c>
      <c r="B41" s="4" t="s">
        <v>116</v>
      </c>
    </row>
    <row r="42" spans="1:2" ht="14.65" hidden="1" thickBot="1" x14ac:dyDescent="0.5">
      <c r="A42" s="1"/>
      <c r="B42" s="1"/>
    </row>
    <row r="43" spans="1:2" ht="14.65" thickBot="1" x14ac:dyDescent="0.5">
      <c r="A43" s="3">
        <v>773906</v>
      </c>
      <c r="B43" s="3" t="s">
        <v>50</v>
      </c>
    </row>
    <row r="44" spans="1:2" ht="14.65" thickBot="1" x14ac:dyDescent="0.5">
      <c r="A44" s="1">
        <v>773909</v>
      </c>
      <c r="B44" s="1" t="s">
        <v>51</v>
      </c>
    </row>
    <row r="45" spans="1:2" ht="14.65" thickBot="1" x14ac:dyDescent="0.5">
      <c r="A45" s="3">
        <v>78100</v>
      </c>
      <c r="B45" s="3" t="s">
        <v>52</v>
      </c>
    </row>
    <row r="46" spans="1:2" ht="14.65" hidden="1" thickBot="1" x14ac:dyDescent="0.5">
      <c r="A46" s="1"/>
      <c r="B46" s="1"/>
    </row>
    <row r="47" spans="1:2" ht="25.15" thickBot="1" x14ac:dyDescent="0.5">
      <c r="A47" s="3">
        <v>79900</v>
      </c>
      <c r="B47" s="3" t="s">
        <v>53</v>
      </c>
    </row>
    <row r="48" spans="1:2" ht="14.65" thickBot="1" x14ac:dyDescent="0.5">
      <c r="A48" s="1" t="s">
        <v>54</v>
      </c>
      <c r="B48" s="1" t="s">
        <v>55</v>
      </c>
    </row>
    <row r="49" spans="1:2" ht="14.65" hidden="1" thickBot="1" x14ac:dyDescent="0.5">
      <c r="A49" s="3"/>
      <c r="B49" s="3"/>
    </row>
    <row r="50" spans="1:2" ht="14.65" hidden="1" thickBot="1" x14ac:dyDescent="0.5">
      <c r="A50" s="1"/>
      <c r="B50" s="1"/>
    </row>
    <row r="51" spans="1:2" ht="14.65" thickBot="1" x14ac:dyDescent="0.5">
      <c r="A51" s="3" t="s">
        <v>56</v>
      </c>
      <c r="B51" s="3" t="s">
        <v>57</v>
      </c>
    </row>
    <row r="52" spans="1:2" ht="14.65" thickBot="1" x14ac:dyDescent="0.5">
      <c r="A52" s="1" t="s">
        <v>58</v>
      </c>
      <c r="B52" s="1" t="s">
        <v>59</v>
      </c>
    </row>
    <row r="53" spans="1:2" ht="14.65" hidden="1" thickBot="1" x14ac:dyDescent="0.5">
      <c r="A53" s="3"/>
      <c r="B53" s="3"/>
    </row>
    <row r="54" spans="1:2" ht="14.65" hidden="1" thickBot="1" x14ac:dyDescent="0.5">
      <c r="A54" s="1"/>
      <c r="B54" s="1"/>
    </row>
    <row r="55" spans="1:2" ht="14.65" hidden="1" thickBot="1" x14ac:dyDescent="0.5">
      <c r="A55" s="3"/>
      <c r="B55" s="3"/>
    </row>
    <row r="56" spans="1:2" ht="14.65" thickBot="1" x14ac:dyDescent="0.5">
      <c r="A56" s="1" t="s">
        <v>60</v>
      </c>
      <c r="B56" s="1" t="s">
        <v>61</v>
      </c>
    </row>
    <row r="57" spans="1:2" ht="14.65" thickBot="1" x14ac:dyDescent="0.5">
      <c r="A57" s="3" t="s">
        <v>62</v>
      </c>
      <c r="B57" s="3" t="s">
        <v>63</v>
      </c>
    </row>
    <row r="58" spans="1:2" ht="14.65" thickBot="1" x14ac:dyDescent="0.5">
      <c r="A58" s="1" t="s">
        <v>62</v>
      </c>
      <c r="B58" s="1" t="s">
        <v>61</v>
      </c>
    </row>
    <row r="59" spans="1:2" ht="14.65" thickBot="1" x14ac:dyDescent="0.5">
      <c r="A59" s="3" t="s">
        <v>62</v>
      </c>
      <c r="B59" s="3" t="s">
        <v>64</v>
      </c>
    </row>
    <row r="60" spans="1:2" ht="14.65" thickBot="1" x14ac:dyDescent="0.5">
      <c r="A60" s="3" t="s">
        <v>65</v>
      </c>
      <c r="B60" s="3" t="s">
        <v>66</v>
      </c>
    </row>
    <row r="61" spans="1:2" ht="14.65" hidden="1" thickBot="1" x14ac:dyDescent="0.5">
      <c r="A61" s="1"/>
      <c r="B61" s="1"/>
    </row>
    <row r="62" spans="1:2" ht="14.65" hidden="1" thickBot="1" x14ac:dyDescent="0.5">
      <c r="A62" s="3"/>
      <c r="B62" s="3"/>
    </row>
    <row r="63" spans="1:2" ht="14.65" thickBot="1" x14ac:dyDescent="0.5">
      <c r="A63" s="1">
        <v>90</v>
      </c>
      <c r="B63" s="1" t="s">
        <v>67</v>
      </c>
    </row>
    <row r="64" spans="1:2" ht="14.65" thickBot="1" x14ac:dyDescent="0.5">
      <c r="A64" s="3">
        <v>9001</v>
      </c>
      <c r="B64" s="3" t="s">
        <v>68</v>
      </c>
    </row>
    <row r="65" spans="1:2" ht="14.65" thickBot="1" x14ac:dyDescent="0.5">
      <c r="A65" s="1">
        <v>90011</v>
      </c>
      <c r="B65" s="1" t="s">
        <v>69</v>
      </c>
    </row>
    <row r="66" spans="1:2" ht="14.65" thickBot="1" x14ac:dyDescent="0.5">
      <c r="A66" s="3">
        <v>90012</v>
      </c>
      <c r="B66" s="3" t="s">
        <v>70</v>
      </c>
    </row>
    <row r="67" spans="1:2" ht="14.65" thickBot="1" x14ac:dyDescent="0.5">
      <c r="A67" s="3">
        <v>90013</v>
      </c>
      <c r="B67" s="3" t="s">
        <v>71</v>
      </c>
    </row>
    <row r="68" spans="1:2" ht="14.65" thickBot="1" x14ac:dyDescent="0.5">
      <c r="A68" s="1">
        <v>900130</v>
      </c>
      <c r="B68" s="1" t="s">
        <v>72</v>
      </c>
    </row>
    <row r="69" spans="1:2" ht="14.65" thickBot="1" x14ac:dyDescent="0.5">
      <c r="A69" s="3">
        <v>90014</v>
      </c>
      <c r="B69" s="3" t="s">
        <v>73</v>
      </c>
    </row>
    <row r="70" spans="1:2" ht="14.65" thickBot="1" x14ac:dyDescent="0.5">
      <c r="A70" s="1">
        <v>900140</v>
      </c>
      <c r="B70" s="1" t="s">
        <v>74</v>
      </c>
    </row>
    <row r="71" spans="1:2" ht="14.65" thickBot="1" x14ac:dyDescent="0.5">
      <c r="A71" s="3">
        <v>900141</v>
      </c>
      <c r="B71" s="3" t="s">
        <v>75</v>
      </c>
    </row>
    <row r="72" spans="1:2" ht="14.65" thickBot="1" x14ac:dyDescent="0.5">
      <c r="A72" s="1">
        <v>900142</v>
      </c>
      <c r="B72" s="1" t="s">
        <v>76</v>
      </c>
    </row>
    <row r="73" spans="1:2" ht="14.65" thickBot="1" x14ac:dyDescent="0.5">
      <c r="A73" s="3">
        <v>900143</v>
      </c>
      <c r="B73" s="3" t="s">
        <v>77</v>
      </c>
    </row>
    <row r="74" spans="1:2" ht="14.65" thickBot="1" x14ac:dyDescent="0.5">
      <c r="A74" s="1">
        <v>9002</v>
      </c>
      <c r="B74" s="1" t="s">
        <v>78</v>
      </c>
    </row>
    <row r="75" spans="1:2" ht="14.65" thickBot="1" x14ac:dyDescent="0.5">
      <c r="A75" s="3">
        <v>900200</v>
      </c>
      <c r="B75" s="3" t="s">
        <v>79</v>
      </c>
    </row>
    <row r="76" spans="1:2" ht="14.65" thickBot="1" x14ac:dyDescent="0.5">
      <c r="A76" s="1">
        <v>900201</v>
      </c>
      <c r="B76" s="1" t="s">
        <v>80</v>
      </c>
    </row>
    <row r="77" spans="1:2" ht="14.65" thickBot="1" x14ac:dyDescent="0.5">
      <c r="A77" s="3">
        <v>900202</v>
      </c>
      <c r="B77" s="3" t="s">
        <v>81</v>
      </c>
    </row>
    <row r="78" spans="1:2" ht="14.65" thickBot="1" x14ac:dyDescent="0.5">
      <c r="A78" s="1">
        <v>900203</v>
      </c>
      <c r="B78" s="1" t="s">
        <v>82</v>
      </c>
    </row>
    <row r="79" spans="1:2" ht="14.65" thickBot="1" x14ac:dyDescent="0.5">
      <c r="A79" s="3" t="s">
        <v>83</v>
      </c>
      <c r="B79" s="3" t="s">
        <v>84</v>
      </c>
    </row>
    <row r="80" spans="1:2" ht="14.65" thickBot="1" x14ac:dyDescent="0.5">
      <c r="A80" s="1" t="s">
        <v>85</v>
      </c>
      <c r="B80" s="1" t="s">
        <v>86</v>
      </c>
    </row>
    <row r="81" spans="1:2" ht="14.65" thickBot="1" x14ac:dyDescent="0.5">
      <c r="A81" s="3" t="s">
        <v>87</v>
      </c>
      <c r="B81" s="3" t="s">
        <v>88</v>
      </c>
    </row>
    <row r="82" spans="1:2" ht="14.65" hidden="1" thickBot="1" x14ac:dyDescent="0.5">
      <c r="A82" s="1"/>
      <c r="B82" s="1"/>
    </row>
    <row r="83" spans="1:2" ht="14.65" thickBot="1" x14ac:dyDescent="0.5">
      <c r="A83" s="3" t="s">
        <v>89</v>
      </c>
      <c r="B83" s="3" t="s">
        <v>90</v>
      </c>
    </row>
    <row r="84" spans="1:2" ht="14.65" thickBot="1" x14ac:dyDescent="0.5">
      <c r="A84" s="1">
        <v>9004</v>
      </c>
      <c r="B84" s="1" t="s">
        <v>91</v>
      </c>
    </row>
    <row r="85" spans="1:2" ht="14.65" thickBot="1" x14ac:dyDescent="0.5">
      <c r="A85" s="3" t="s">
        <v>92</v>
      </c>
      <c r="B85" s="3" t="s">
        <v>93</v>
      </c>
    </row>
    <row r="86" spans="1:2" ht="14.65" thickBot="1" x14ac:dyDescent="0.5">
      <c r="A86" s="3" t="s">
        <v>94</v>
      </c>
      <c r="B86" s="3" t="s">
        <v>95</v>
      </c>
    </row>
    <row r="87" spans="1:2" ht="14.65" thickBot="1" x14ac:dyDescent="0.5">
      <c r="A87" s="1" t="s">
        <v>96</v>
      </c>
      <c r="B87" s="1" t="s">
        <v>97</v>
      </c>
    </row>
    <row r="88" spans="1:2" ht="14.65" thickBot="1" x14ac:dyDescent="0.5">
      <c r="A88" s="3" t="s">
        <v>98</v>
      </c>
      <c r="B88" s="3" t="s">
        <v>99</v>
      </c>
    </row>
    <row r="89" spans="1:2" ht="14.65" thickBot="1" x14ac:dyDescent="0.5">
      <c r="A89" s="1" t="s">
        <v>100</v>
      </c>
      <c r="B89" s="1" t="s">
        <v>101</v>
      </c>
    </row>
    <row r="90" spans="1:2" ht="14.65" hidden="1" thickBot="1" x14ac:dyDescent="0.5">
      <c r="A90" s="3"/>
      <c r="B90" s="3"/>
    </row>
    <row r="91" spans="1:2" ht="14.65" thickBot="1" x14ac:dyDescent="0.5">
      <c r="A91" s="1" t="s">
        <v>102</v>
      </c>
      <c r="B91" s="1" t="s">
        <v>103</v>
      </c>
    </row>
    <row r="92" spans="1:2" ht="14.65" thickBot="1" x14ac:dyDescent="0.5">
      <c r="A92" s="3" t="s">
        <v>104</v>
      </c>
      <c r="B92" s="3" t="s">
        <v>105</v>
      </c>
    </row>
    <row r="93" spans="1:2" ht="14.65" thickBot="1" x14ac:dyDescent="0.5">
      <c r="A93" s="3">
        <v>932104</v>
      </c>
      <c r="B93" s="3" t="s">
        <v>106</v>
      </c>
    </row>
    <row r="94" spans="1:2" ht="25.15" thickBot="1" x14ac:dyDescent="0.5">
      <c r="A94" s="1">
        <v>9329</v>
      </c>
      <c r="B94" s="1" t="s">
        <v>107</v>
      </c>
    </row>
    <row r="95" spans="1:2" ht="14.65" thickBot="1" x14ac:dyDescent="0.5">
      <c r="A95" s="3">
        <v>932902</v>
      </c>
      <c r="B95" s="3" t="s">
        <v>108</v>
      </c>
    </row>
    <row r="96" spans="1:2" ht="14.65" thickBot="1" x14ac:dyDescent="0.5">
      <c r="A96" s="1">
        <v>932903</v>
      </c>
      <c r="B96" s="1" t="s">
        <v>109</v>
      </c>
    </row>
    <row r="97" spans="1:2" ht="14.65" thickBot="1" x14ac:dyDescent="0.5">
      <c r="A97" s="3" t="s">
        <v>110</v>
      </c>
      <c r="B97" s="3" t="s">
        <v>118</v>
      </c>
    </row>
    <row r="98" spans="1:2" ht="14.65" thickBot="1" x14ac:dyDescent="0.5">
      <c r="A98" s="1" t="s">
        <v>111</v>
      </c>
      <c r="B98" s="1" t="s">
        <v>112</v>
      </c>
    </row>
    <row r="99" spans="1:2" ht="25.15" thickBot="1" x14ac:dyDescent="0.5">
      <c r="A99" s="3">
        <v>93</v>
      </c>
      <c r="B99" s="3" t="s">
        <v>113</v>
      </c>
    </row>
    <row r="100" spans="1:2" ht="14.65" thickBot="1" x14ac:dyDescent="0.5">
      <c r="A100" s="1" t="s">
        <v>114</v>
      </c>
      <c r="B100" s="1" t="s">
        <v>115</v>
      </c>
    </row>
    <row r="101" spans="1:2" ht="14.65" thickBot="1" x14ac:dyDescent="0.5">
      <c r="A101" s="3" t="s">
        <v>121</v>
      </c>
      <c r="B101" s="3" t="s">
        <v>119</v>
      </c>
    </row>
    <row r="102" spans="1:2" ht="25.15" thickBot="1" x14ac:dyDescent="0.5">
      <c r="A102" s="1" t="s">
        <v>121</v>
      </c>
      <c r="B102" s="1" t="s">
        <v>120</v>
      </c>
    </row>
    <row r="103" spans="1:2" ht="14.65" thickBot="1" x14ac:dyDescent="0.5">
      <c r="A103" s="3"/>
      <c r="B103" s="3"/>
    </row>
    <row r="104" spans="1:2" ht="14.65" thickBot="1" x14ac:dyDescent="0.5">
      <c r="A104" s="1"/>
      <c r="B104" s="1"/>
    </row>
    <row r="105" spans="1:2" ht="14.65" thickBot="1" x14ac:dyDescent="0.5">
      <c r="A105" s="3"/>
      <c r="B105" s="3"/>
    </row>
    <row r="106" spans="1:2" ht="14.65" thickBot="1" x14ac:dyDescent="0.5">
      <c r="A106" s="1"/>
      <c r="B106" s="1"/>
    </row>
    <row r="107" spans="1:2" ht="14.65" thickBot="1" x14ac:dyDescent="0.5">
      <c r="A107" s="3"/>
      <c r="B107" s="3"/>
    </row>
    <row r="108" spans="1:2" ht="14.65" thickBot="1" x14ac:dyDescent="0.5">
      <c r="A108" s="1"/>
      <c r="B108" s="1"/>
    </row>
    <row r="109" spans="1:2" ht="14.65" thickBot="1" x14ac:dyDescent="0.5">
      <c r="A109" s="3"/>
      <c r="B109" s="3"/>
    </row>
    <row r="110" spans="1:2" ht="14.65" thickBot="1" x14ac:dyDescent="0.5">
      <c r="A110" s="1"/>
      <c r="B110" s="1"/>
    </row>
    <row r="111" spans="1:2" ht="14.65" thickBot="1" x14ac:dyDescent="0.5">
      <c r="A111" s="3"/>
      <c r="B111" s="3"/>
    </row>
    <row r="112" spans="1:2" ht="14.65" thickBot="1" x14ac:dyDescent="0.5">
      <c r="A112" s="3"/>
      <c r="B112" s="3"/>
    </row>
    <row r="113" spans="1:2" ht="14.65" thickBot="1" x14ac:dyDescent="0.5">
      <c r="A113" s="1"/>
      <c r="B113" s="1"/>
    </row>
    <row r="114" spans="1:2" ht="14.65" thickBot="1" x14ac:dyDescent="0.5">
      <c r="A114" s="3"/>
      <c r="B114" s="3"/>
    </row>
    <row r="115" spans="1:2" ht="14.65" thickBot="1" x14ac:dyDescent="0.5">
      <c r="A115" s="1"/>
      <c r="B115" s="1"/>
    </row>
    <row r="116" spans="1:2" ht="14.65" thickBot="1" x14ac:dyDescent="0.5">
      <c r="A116" s="3"/>
      <c r="B116" s="3"/>
    </row>
    <row r="117" spans="1:2" ht="14.65" thickBot="1" x14ac:dyDescent="0.5">
      <c r="A117" s="1"/>
      <c r="B117" s="1"/>
    </row>
    <row r="118" spans="1:2" x14ac:dyDescent="0.45">
      <c r="A118" s="3"/>
      <c r="B118" s="3"/>
    </row>
  </sheetData>
  <autoFilter ref="A1:B102" xr:uid="{355B695E-B63E-4A99-A4C3-9F17E9A23321}">
    <filterColumn colId="1">
      <customFilters>
        <customFilter operator="notEqual" val=" "/>
      </customFilters>
    </filterColumn>
  </autoFilter>
  <phoneticPr fontId="3" type="noConversion"/>
  <pageMargins left="0.7" right="0.7" top="0.78740157499999996" bottom="0.78740157499999996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FC7D6-1C1B-4BC0-977C-5EA9AF35810C}">
  <dimension ref="A1:O77"/>
  <sheetViews>
    <sheetView zoomScale="130" zoomScaleNormal="130" workbookViewId="0">
      <selection activeCell="B32" sqref="B32"/>
    </sheetView>
  </sheetViews>
  <sheetFormatPr baseColWidth="10" defaultColWidth="11.3984375" defaultRowHeight="14.25" x14ac:dyDescent="0.45"/>
  <cols>
    <col min="1" max="1" width="12.59765625" customWidth="1"/>
    <col min="2" max="2" width="46.1328125" customWidth="1"/>
    <col min="3" max="3" width="4.86328125" customWidth="1"/>
    <col min="4" max="4" width="23.86328125" customWidth="1"/>
  </cols>
  <sheetData>
    <row r="1" spans="1:14" ht="28.15" thickBot="1" x14ac:dyDescent="0.55000000000000004">
      <c r="A1" s="5" t="s">
        <v>122</v>
      </c>
      <c r="B1" s="6" t="s">
        <v>123</v>
      </c>
      <c r="C1" s="7"/>
      <c r="D1" s="8" t="s">
        <v>124</v>
      </c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8" x14ac:dyDescent="0.5">
      <c r="A2" s="11"/>
      <c r="B2" s="6"/>
      <c r="C2" s="7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x14ac:dyDescent="0.45">
      <c r="A3" s="13" t="s">
        <v>125</v>
      </c>
      <c r="B3" s="14"/>
      <c r="D3" s="15" t="s">
        <v>126</v>
      </c>
      <c r="E3" s="15">
        <v>43891</v>
      </c>
      <c r="F3" s="16">
        <v>43922</v>
      </c>
      <c r="G3" s="16">
        <v>43952</v>
      </c>
      <c r="H3" s="16">
        <v>43983</v>
      </c>
      <c r="I3" s="16">
        <v>44013</v>
      </c>
      <c r="J3" s="16">
        <v>44044</v>
      </c>
      <c r="K3" s="16">
        <v>44075</v>
      </c>
      <c r="L3" s="16">
        <v>44105</v>
      </c>
      <c r="M3" s="16">
        <v>44136</v>
      </c>
      <c r="N3" s="16">
        <v>44166</v>
      </c>
    </row>
    <row r="4" spans="1:14" x14ac:dyDescent="0.45">
      <c r="A4" s="17"/>
      <c r="B4" s="18" t="s">
        <v>127</v>
      </c>
      <c r="D4" s="19" t="s">
        <v>128</v>
      </c>
      <c r="E4" s="20"/>
      <c r="F4" s="21"/>
      <c r="G4" s="21"/>
      <c r="H4" s="21"/>
      <c r="I4" s="21"/>
      <c r="J4" s="21"/>
      <c r="K4" s="21"/>
      <c r="L4" s="21"/>
      <c r="M4" s="21"/>
      <c r="N4" s="21"/>
    </row>
    <row r="5" spans="1:14" x14ac:dyDescent="0.45">
      <c r="A5" s="22" t="s">
        <v>129</v>
      </c>
      <c r="B5" s="18" t="s">
        <v>130</v>
      </c>
      <c r="D5" s="19" t="s">
        <v>131</v>
      </c>
      <c r="E5" s="20"/>
      <c r="F5" s="21"/>
      <c r="G5" s="21"/>
      <c r="H5" s="21"/>
      <c r="I5" s="21"/>
      <c r="J5" s="21"/>
      <c r="K5" s="21"/>
      <c r="L5" s="21"/>
      <c r="M5" s="21"/>
      <c r="N5" s="21"/>
    </row>
    <row r="6" spans="1:14" x14ac:dyDescent="0.45">
      <c r="A6" s="23"/>
      <c r="B6" s="24" t="s">
        <v>132</v>
      </c>
      <c r="D6" s="25">
        <v>0</v>
      </c>
      <c r="E6" s="25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</row>
    <row r="7" spans="1:14" x14ac:dyDescent="0.45">
      <c r="A7" s="23"/>
      <c r="B7" s="24" t="s">
        <v>133</v>
      </c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</row>
    <row r="8" spans="1:14" ht="24.75" x14ac:dyDescent="0.45">
      <c r="A8" s="23"/>
      <c r="B8" s="24" t="s">
        <v>134</v>
      </c>
      <c r="D8" s="25"/>
      <c r="E8" s="25"/>
      <c r="F8" s="26"/>
      <c r="G8" s="26"/>
      <c r="H8" s="26"/>
      <c r="I8" s="26"/>
      <c r="J8" s="26"/>
      <c r="K8" s="26"/>
      <c r="L8" s="26"/>
      <c r="M8" s="26"/>
      <c r="N8" s="26"/>
    </row>
    <row r="9" spans="1:14" x14ac:dyDescent="0.45">
      <c r="A9" s="23"/>
      <c r="B9" s="24" t="s">
        <v>64</v>
      </c>
      <c r="D9" s="25"/>
      <c r="E9" s="25"/>
      <c r="F9" s="26"/>
      <c r="G9" s="26"/>
      <c r="H9" s="26"/>
      <c r="I9" s="26"/>
      <c r="J9" s="26"/>
      <c r="K9" s="26"/>
      <c r="L9" s="26"/>
      <c r="M9" s="26"/>
      <c r="N9" s="26"/>
    </row>
    <row r="10" spans="1:14" x14ac:dyDescent="0.45">
      <c r="A10" s="23"/>
      <c r="B10" s="24" t="s">
        <v>135</v>
      </c>
      <c r="D10" s="25"/>
      <c r="E10" s="25"/>
      <c r="F10" s="26"/>
      <c r="G10" s="26"/>
      <c r="H10" s="26"/>
      <c r="I10" s="26"/>
      <c r="J10" s="26"/>
      <c r="K10" s="26"/>
      <c r="L10" s="26"/>
      <c r="M10" s="26"/>
      <c r="N10" s="26"/>
    </row>
    <row r="11" spans="1:14" x14ac:dyDescent="0.45">
      <c r="A11" s="23"/>
      <c r="B11" s="24" t="s">
        <v>136</v>
      </c>
      <c r="D11" s="25"/>
      <c r="E11" s="25"/>
      <c r="F11" s="26"/>
      <c r="G11" s="26"/>
      <c r="H11" s="26"/>
      <c r="I11" s="26"/>
      <c r="J11" s="26"/>
      <c r="K11" s="26"/>
      <c r="L11" s="26"/>
      <c r="M11" s="26"/>
      <c r="N11" s="26"/>
    </row>
    <row r="12" spans="1:14" x14ac:dyDescent="0.45">
      <c r="A12" s="23"/>
      <c r="B12" s="24" t="s">
        <v>137</v>
      </c>
      <c r="D12" s="25"/>
      <c r="E12" s="25"/>
      <c r="F12" s="26"/>
      <c r="G12" s="26"/>
      <c r="H12" s="26"/>
      <c r="I12" s="26"/>
      <c r="J12" s="26"/>
      <c r="K12" s="26"/>
      <c r="L12" s="26"/>
      <c r="M12" s="26"/>
      <c r="N12" s="26"/>
    </row>
    <row r="13" spans="1:14" ht="18.75" customHeight="1" x14ac:dyDescent="0.45">
      <c r="A13" s="23"/>
      <c r="B13" s="24" t="s">
        <v>138</v>
      </c>
      <c r="D13" s="25"/>
      <c r="E13" s="25"/>
      <c r="F13" s="26"/>
      <c r="G13" s="26"/>
      <c r="H13" s="26"/>
      <c r="I13" s="26"/>
      <c r="J13" s="26"/>
      <c r="K13" s="26"/>
      <c r="L13" s="26"/>
      <c r="M13" s="26"/>
      <c r="N13" s="26"/>
    </row>
    <row r="14" spans="1:14" x14ac:dyDescent="0.45">
      <c r="A14" s="23"/>
      <c r="B14" s="24" t="s">
        <v>139</v>
      </c>
      <c r="D14" s="25"/>
      <c r="E14" s="25"/>
      <c r="F14" s="26"/>
      <c r="G14" s="26"/>
      <c r="H14" s="26"/>
      <c r="I14" s="26"/>
      <c r="J14" s="26"/>
      <c r="K14" s="26"/>
      <c r="L14" s="26"/>
      <c r="M14" s="26"/>
      <c r="N14" s="26"/>
    </row>
    <row r="15" spans="1:14" x14ac:dyDescent="0.45">
      <c r="A15" s="23"/>
      <c r="B15" s="24" t="s">
        <v>140</v>
      </c>
      <c r="D15" s="25"/>
      <c r="E15" s="25"/>
      <c r="F15" s="26"/>
      <c r="G15" s="26"/>
      <c r="H15" s="26"/>
      <c r="I15" s="26"/>
      <c r="J15" s="26"/>
      <c r="K15" s="26"/>
      <c r="L15" s="26"/>
      <c r="M15" s="26"/>
      <c r="N15" s="26"/>
    </row>
    <row r="16" spans="1:14" x14ac:dyDescent="0.45">
      <c r="A16" s="23"/>
      <c r="B16" s="24" t="s">
        <v>141</v>
      </c>
      <c r="D16" s="25"/>
      <c r="E16" s="25"/>
      <c r="F16" s="26"/>
      <c r="G16" s="26"/>
      <c r="H16" s="26"/>
      <c r="I16" s="26"/>
      <c r="J16" s="26"/>
      <c r="K16" s="26"/>
      <c r="L16" s="26"/>
      <c r="M16" s="26"/>
      <c r="N16" s="26"/>
    </row>
    <row r="17" spans="1:14" x14ac:dyDescent="0.45">
      <c r="A17" s="23"/>
      <c r="B17" s="24" t="s">
        <v>142</v>
      </c>
      <c r="D17" s="25"/>
      <c r="E17" s="25"/>
      <c r="F17" s="26"/>
      <c r="G17" s="26"/>
      <c r="H17" s="26"/>
      <c r="I17" s="26"/>
      <c r="J17" s="26"/>
      <c r="K17" s="26"/>
      <c r="L17" s="26"/>
      <c r="M17" s="26"/>
      <c r="N17" s="26"/>
    </row>
    <row r="18" spans="1:14" x14ac:dyDescent="0.45">
      <c r="A18" s="17" t="s">
        <v>143</v>
      </c>
      <c r="B18" s="18" t="s">
        <v>144</v>
      </c>
      <c r="D18" s="20"/>
      <c r="E18" s="20"/>
      <c r="F18" s="21"/>
      <c r="G18" s="21"/>
      <c r="H18" s="21"/>
      <c r="I18" s="21"/>
      <c r="J18" s="21"/>
      <c r="K18" s="21"/>
      <c r="L18" s="21"/>
      <c r="M18" s="21"/>
      <c r="N18" s="21"/>
    </row>
    <row r="19" spans="1:14" x14ac:dyDescent="0.45">
      <c r="A19" s="23"/>
      <c r="B19" s="24" t="s">
        <v>145</v>
      </c>
      <c r="D19" s="25"/>
      <c r="E19" s="25"/>
      <c r="F19" s="26"/>
      <c r="G19" s="26"/>
      <c r="H19" s="26"/>
      <c r="I19" s="26"/>
      <c r="J19" s="26"/>
      <c r="K19" s="26"/>
      <c r="L19" s="26"/>
      <c r="M19" s="26"/>
      <c r="N19" s="26"/>
    </row>
    <row r="20" spans="1:14" x14ac:dyDescent="0.45">
      <c r="A20" s="23"/>
      <c r="B20" s="24" t="s">
        <v>146</v>
      </c>
      <c r="D20" s="25"/>
      <c r="E20" s="25"/>
      <c r="F20" s="26"/>
      <c r="G20" s="26"/>
      <c r="H20" s="26"/>
      <c r="I20" s="26"/>
      <c r="J20" s="26"/>
      <c r="K20" s="26"/>
      <c r="L20" s="26"/>
      <c r="M20" s="26"/>
      <c r="N20" s="26"/>
    </row>
    <row r="21" spans="1:14" x14ac:dyDescent="0.45">
      <c r="A21" s="23"/>
      <c r="B21" s="24" t="s">
        <v>147</v>
      </c>
      <c r="D21" s="25"/>
      <c r="E21" s="25"/>
      <c r="F21" s="26"/>
      <c r="G21" s="26"/>
      <c r="H21" s="26"/>
      <c r="I21" s="26"/>
      <c r="J21" s="26"/>
      <c r="K21" s="26"/>
      <c r="L21" s="26"/>
      <c r="M21" s="26"/>
      <c r="N21" s="26"/>
    </row>
    <row r="22" spans="1:14" x14ac:dyDescent="0.45">
      <c r="A22" s="23"/>
      <c r="B22" s="24" t="s">
        <v>148</v>
      </c>
      <c r="D22" s="25"/>
      <c r="E22" s="25"/>
      <c r="F22" s="26"/>
      <c r="G22" s="26"/>
      <c r="H22" s="26"/>
      <c r="I22" s="26"/>
      <c r="J22" s="26"/>
      <c r="K22" s="26"/>
      <c r="L22" s="26"/>
      <c r="M22" s="26"/>
      <c r="N22" s="26"/>
    </row>
    <row r="23" spans="1:14" x14ac:dyDescent="0.45">
      <c r="A23" s="23"/>
      <c r="B23" s="24" t="s">
        <v>149</v>
      </c>
      <c r="D23" s="25"/>
      <c r="E23" s="25"/>
      <c r="F23" s="26"/>
      <c r="G23" s="26"/>
      <c r="H23" s="26"/>
      <c r="I23" s="26"/>
      <c r="J23" s="26"/>
      <c r="K23" s="26"/>
      <c r="L23" s="26"/>
      <c r="M23" s="26"/>
      <c r="N23" s="26"/>
    </row>
    <row r="24" spans="1:14" x14ac:dyDescent="0.45">
      <c r="A24" s="23"/>
      <c r="B24" s="24" t="s">
        <v>150</v>
      </c>
      <c r="D24" s="25"/>
      <c r="E24" s="25"/>
      <c r="F24" s="26"/>
      <c r="G24" s="26"/>
      <c r="H24" s="26"/>
      <c r="I24" s="26"/>
      <c r="J24" s="26"/>
      <c r="K24" s="26"/>
      <c r="L24" s="26"/>
      <c r="M24" s="26"/>
      <c r="N24" s="26"/>
    </row>
    <row r="25" spans="1:14" x14ac:dyDescent="0.45">
      <c r="A25" s="23"/>
      <c r="B25" s="24" t="s">
        <v>151</v>
      </c>
      <c r="D25" s="25"/>
      <c r="E25" s="25"/>
      <c r="F25" s="26"/>
      <c r="G25" s="26"/>
      <c r="H25" s="26"/>
      <c r="I25" s="26"/>
      <c r="J25" s="26"/>
      <c r="K25" s="26"/>
      <c r="L25" s="26"/>
      <c r="M25" s="26"/>
      <c r="N25" s="26"/>
    </row>
    <row r="26" spans="1:14" x14ac:dyDescent="0.45">
      <c r="A26" s="23"/>
      <c r="B26" s="24" t="s">
        <v>152</v>
      </c>
      <c r="D26" s="25"/>
      <c r="E26" s="25"/>
      <c r="F26" s="26"/>
      <c r="G26" s="26"/>
      <c r="H26" s="26"/>
      <c r="I26" s="26"/>
      <c r="J26" s="26"/>
      <c r="K26" s="26"/>
      <c r="L26" s="26"/>
      <c r="M26" s="26"/>
      <c r="N26" s="26"/>
    </row>
    <row r="27" spans="1:14" ht="24.75" x14ac:dyDescent="0.45">
      <c r="A27" s="23"/>
      <c r="B27" s="24" t="s">
        <v>153</v>
      </c>
      <c r="D27" s="25"/>
      <c r="E27" s="25"/>
      <c r="F27" s="26"/>
      <c r="G27" s="26"/>
      <c r="H27" s="26"/>
      <c r="I27" s="26"/>
      <c r="J27" s="26"/>
      <c r="K27" s="26"/>
      <c r="L27" s="26"/>
      <c r="M27" s="26"/>
      <c r="N27" s="26"/>
    </row>
    <row r="28" spans="1:14" x14ac:dyDescent="0.45">
      <c r="A28" s="23"/>
      <c r="B28" s="24" t="s">
        <v>154</v>
      </c>
      <c r="D28" s="25"/>
      <c r="E28" s="25"/>
      <c r="F28" s="26"/>
      <c r="G28" s="26"/>
      <c r="H28" s="26"/>
      <c r="I28" s="26"/>
      <c r="J28" s="26"/>
      <c r="K28" s="26"/>
      <c r="L28" s="26"/>
      <c r="M28" s="26"/>
      <c r="N28" s="26"/>
    </row>
    <row r="29" spans="1:14" x14ac:dyDescent="0.45">
      <c r="A29" s="23"/>
      <c r="B29" s="24" t="s">
        <v>155</v>
      </c>
      <c r="D29" s="25"/>
      <c r="E29" s="25"/>
      <c r="F29" s="26"/>
      <c r="G29" s="26"/>
      <c r="H29" s="26"/>
      <c r="I29" s="26"/>
      <c r="J29" s="26"/>
      <c r="K29" s="26"/>
      <c r="L29" s="26"/>
      <c r="M29" s="26"/>
      <c r="N29" s="26"/>
    </row>
    <row r="30" spans="1:14" ht="24.75" x14ac:dyDescent="0.45">
      <c r="A30" s="23"/>
      <c r="B30" s="24" t="s">
        <v>156</v>
      </c>
      <c r="D30" s="25"/>
      <c r="E30" s="25"/>
      <c r="F30" s="26"/>
      <c r="G30" s="26"/>
      <c r="H30" s="26"/>
      <c r="I30" s="26"/>
      <c r="J30" s="26"/>
      <c r="K30" s="26"/>
      <c r="L30" s="26"/>
      <c r="M30" s="26"/>
      <c r="N30" s="26"/>
    </row>
    <row r="31" spans="1:14" x14ac:dyDescent="0.45">
      <c r="A31" s="27"/>
      <c r="B31" s="24" t="s">
        <v>157</v>
      </c>
      <c r="D31" s="25"/>
      <c r="E31" s="25"/>
      <c r="F31" s="26"/>
      <c r="G31" s="26"/>
      <c r="H31" s="26"/>
      <c r="I31" s="26"/>
      <c r="J31" s="26"/>
      <c r="K31" s="26"/>
      <c r="L31" s="26"/>
      <c r="M31" s="26"/>
      <c r="N31" s="26"/>
    </row>
    <row r="32" spans="1:14" x14ac:dyDescent="0.45">
      <c r="A32" s="27"/>
      <c r="B32" s="24" t="s">
        <v>140</v>
      </c>
      <c r="D32" s="25"/>
      <c r="E32" s="25"/>
      <c r="F32" s="26"/>
      <c r="G32" s="26"/>
      <c r="H32" s="26"/>
      <c r="I32" s="26"/>
      <c r="J32" s="26"/>
      <c r="K32" s="26"/>
      <c r="L32" s="26"/>
      <c r="M32" s="26"/>
      <c r="N32" s="26"/>
    </row>
    <row r="33" spans="1:14" x14ac:dyDescent="0.45">
      <c r="A33" s="27"/>
      <c r="B33" s="24" t="s">
        <v>158</v>
      </c>
      <c r="D33" s="25"/>
      <c r="E33" s="25"/>
      <c r="F33" s="26"/>
      <c r="G33" s="26"/>
      <c r="H33" s="26"/>
      <c r="I33" s="26"/>
      <c r="J33" s="26"/>
      <c r="K33" s="26"/>
      <c r="L33" s="26"/>
      <c r="M33" s="26"/>
      <c r="N33" s="26"/>
    </row>
    <row r="34" spans="1:14" x14ac:dyDescent="0.45">
      <c r="A34" s="27"/>
      <c r="B34" s="24" t="s">
        <v>159</v>
      </c>
      <c r="D34" s="25"/>
      <c r="E34" s="25"/>
      <c r="F34" s="26"/>
      <c r="G34" s="26"/>
      <c r="H34" s="26"/>
      <c r="I34" s="26"/>
      <c r="J34" s="26"/>
      <c r="K34" s="26"/>
      <c r="L34" s="26"/>
      <c r="M34" s="26"/>
      <c r="N34" s="26"/>
    </row>
    <row r="35" spans="1:14" x14ac:dyDescent="0.45">
      <c r="A35" s="27"/>
      <c r="B35" s="24" t="s">
        <v>160</v>
      </c>
      <c r="D35" s="25"/>
      <c r="E35" s="25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45">
      <c r="A36" s="27"/>
      <c r="B36" s="24" t="s">
        <v>161</v>
      </c>
      <c r="D36" s="25"/>
      <c r="E36" s="25"/>
      <c r="F36" s="26"/>
      <c r="G36" s="26"/>
      <c r="H36" s="26"/>
      <c r="I36" s="26"/>
      <c r="J36" s="26"/>
      <c r="K36" s="26"/>
      <c r="L36" s="26"/>
      <c r="M36" s="26"/>
      <c r="N36" s="26"/>
    </row>
    <row r="37" spans="1:14" x14ac:dyDescent="0.45">
      <c r="A37" s="27"/>
      <c r="B37" s="24" t="s">
        <v>162</v>
      </c>
      <c r="D37" s="25"/>
      <c r="E37" s="25"/>
      <c r="F37" s="26"/>
      <c r="G37" s="26"/>
      <c r="H37" s="26"/>
      <c r="I37" s="26"/>
      <c r="J37" s="26"/>
      <c r="K37" s="26"/>
      <c r="L37" s="26"/>
      <c r="M37" s="26"/>
      <c r="N37" s="26"/>
    </row>
    <row r="38" spans="1:14" x14ac:dyDescent="0.45">
      <c r="A38" s="27"/>
      <c r="B38" s="24" t="s">
        <v>163</v>
      </c>
      <c r="D38" s="25"/>
      <c r="E38" s="25"/>
      <c r="F38" s="26"/>
      <c r="G38" s="26"/>
      <c r="H38" s="26"/>
      <c r="I38" s="26"/>
      <c r="J38" s="26"/>
      <c r="K38" s="26"/>
      <c r="L38" s="26"/>
      <c r="M38" s="26"/>
      <c r="N38" s="26"/>
    </row>
    <row r="39" spans="1:14" x14ac:dyDescent="0.45">
      <c r="A39" s="27"/>
      <c r="B39" s="24" t="s">
        <v>164</v>
      </c>
      <c r="D39" s="25"/>
      <c r="E39" s="25"/>
      <c r="F39" s="26"/>
      <c r="G39" s="26"/>
      <c r="H39" s="26"/>
      <c r="I39" s="26"/>
      <c r="J39" s="26"/>
      <c r="K39" s="26"/>
      <c r="L39" s="26"/>
      <c r="M39" s="26"/>
      <c r="N39" s="26"/>
    </row>
    <row r="40" spans="1:14" x14ac:dyDescent="0.45">
      <c r="A40" s="27"/>
      <c r="B40" s="24" t="s">
        <v>165</v>
      </c>
      <c r="D40" s="25"/>
      <c r="E40" s="25"/>
      <c r="F40" s="26"/>
      <c r="G40" s="26"/>
      <c r="H40" s="26"/>
      <c r="I40" s="26"/>
      <c r="J40" s="26"/>
      <c r="K40" s="26"/>
      <c r="L40" s="26"/>
      <c r="M40" s="26"/>
      <c r="N40" s="26"/>
    </row>
    <row r="41" spans="1:14" x14ac:dyDescent="0.45">
      <c r="A41" s="27"/>
      <c r="B41" t="s">
        <v>166</v>
      </c>
      <c r="D41" s="25"/>
      <c r="E41" s="25"/>
      <c r="F41" s="26"/>
      <c r="G41" s="26"/>
      <c r="H41" s="26"/>
      <c r="I41" s="26"/>
      <c r="J41" s="26"/>
      <c r="K41" s="26"/>
      <c r="L41" s="26"/>
      <c r="M41" s="26"/>
      <c r="N41" s="26"/>
    </row>
    <row r="42" spans="1:14" x14ac:dyDescent="0.45">
      <c r="A42" s="27"/>
      <c r="B42" t="s">
        <v>167</v>
      </c>
      <c r="D42" s="25"/>
      <c r="E42" s="25"/>
      <c r="F42" s="26"/>
      <c r="G42" s="26"/>
      <c r="H42" s="26"/>
      <c r="I42" s="26"/>
      <c r="J42" s="26"/>
      <c r="K42" s="26"/>
      <c r="L42" s="26"/>
      <c r="M42" s="26"/>
      <c r="N42" s="26"/>
    </row>
    <row r="43" spans="1:14" x14ac:dyDescent="0.45">
      <c r="A43" s="27"/>
      <c r="B43" t="s">
        <v>168</v>
      </c>
      <c r="D43" s="25"/>
      <c r="E43" s="25"/>
      <c r="F43" s="26"/>
      <c r="G43" s="26"/>
      <c r="H43" s="26"/>
      <c r="I43" s="26"/>
      <c r="J43" s="26"/>
      <c r="K43" s="26"/>
      <c r="L43" s="26"/>
      <c r="M43" s="26"/>
      <c r="N43" s="26"/>
    </row>
    <row r="44" spans="1:14" x14ac:dyDescent="0.45">
      <c r="A44" s="28"/>
      <c r="B44" s="29"/>
      <c r="D44" s="25"/>
      <c r="E44" s="25"/>
      <c r="F44" s="26"/>
      <c r="G44" s="26"/>
      <c r="H44" s="26"/>
      <c r="I44" s="26"/>
      <c r="J44" s="26"/>
      <c r="K44" s="26"/>
      <c r="L44" s="26"/>
      <c r="M44" s="26"/>
      <c r="N44" s="26"/>
    </row>
    <row r="45" spans="1:14" ht="27.75" x14ac:dyDescent="0.45">
      <c r="A45" s="5" t="s">
        <v>169</v>
      </c>
      <c r="B45" s="29" t="s">
        <v>170</v>
      </c>
      <c r="D45" s="30"/>
      <c r="E45" s="30"/>
      <c r="F45" s="31"/>
      <c r="G45" s="31"/>
      <c r="H45" s="31"/>
      <c r="I45" s="31"/>
      <c r="J45" s="31"/>
      <c r="K45" s="31"/>
      <c r="L45" s="31"/>
      <c r="M45" s="26">
        <v>-1</v>
      </c>
      <c r="N45" s="26"/>
    </row>
    <row r="46" spans="1:14" x14ac:dyDescent="0.45">
      <c r="A46" s="28"/>
      <c r="B46" s="29" t="s">
        <v>171</v>
      </c>
      <c r="D46" s="30"/>
      <c r="E46" s="30"/>
      <c r="F46" s="31"/>
      <c r="G46" s="31"/>
      <c r="H46" s="31"/>
      <c r="I46" s="31"/>
      <c r="J46" s="31"/>
      <c r="K46" s="31"/>
      <c r="L46" s="31"/>
      <c r="M46" s="26"/>
      <c r="N46" s="26">
        <v>-1</v>
      </c>
    </row>
    <row r="47" spans="1:14" ht="24.75" x14ac:dyDescent="0.45">
      <c r="A47" s="22"/>
      <c r="B47" s="18" t="s">
        <v>172</v>
      </c>
      <c r="D47" s="25"/>
      <c r="E47" s="25"/>
      <c r="F47" s="26"/>
      <c r="G47" s="26"/>
      <c r="H47" s="26"/>
      <c r="I47" s="26"/>
      <c r="J47" s="26"/>
      <c r="K47" s="26"/>
      <c r="L47" s="26"/>
      <c r="M47" s="26"/>
      <c r="N47" s="26"/>
    </row>
    <row r="48" spans="1:14" x14ac:dyDescent="0.45">
      <c r="A48" s="17" t="s">
        <v>129</v>
      </c>
      <c r="B48" s="24" t="s">
        <v>173</v>
      </c>
      <c r="D48" s="25"/>
      <c r="E48" s="25"/>
      <c r="F48" s="26"/>
      <c r="G48" s="26"/>
      <c r="H48" s="26"/>
      <c r="I48" s="26"/>
      <c r="J48" s="26"/>
      <c r="K48" s="26"/>
      <c r="L48" s="26"/>
      <c r="M48" s="26"/>
      <c r="N48" s="26"/>
    </row>
    <row r="49" spans="1:15" x14ac:dyDescent="0.45">
      <c r="A49" s="23"/>
      <c r="B49" s="24" t="s">
        <v>174</v>
      </c>
      <c r="D49" s="25"/>
      <c r="E49" s="25"/>
      <c r="F49" s="26"/>
      <c r="G49" s="26"/>
      <c r="H49" s="26"/>
      <c r="I49" s="26"/>
      <c r="J49" s="26"/>
      <c r="K49" s="26"/>
      <c r="L49" s="26"/>
      <c r="M49" s="26"/>
      <c r="N49" s="26"/>
    </row>
    <row r="50" spans="1:15" x14ac:dyDescent="0.45">
      <c r="A50" s="23"/>
      <c r="B50" s="24"/>
      <c r="D50" s="25"/>
      <c r="E50" s="25"/>
      <c r="F50" s="26"/>
      <c r="G50" s="26"/>
      <c r="H50" s="26"/>
      <c r="I50" s="26"/>
      <c r="J50" s="26"/>
      <c r="K50" s="26"/>
      <c r="L50" s="26"/>
      <c r="M50" s="26"/>
      <c r="N50" s="26"/>
    </row>
    <row r="51" spans="1:15" x14ac:dyDescent="0.45"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5" x14ac:dyDescent="0.45"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5" x14ac:dyDescent="0.45">
      <c r="B53" s="33" t="s">
        <v>175</v>
      </c>
      <c r="D53" s="32">
        <f>SUM(D6:D50)</f>
        <v>0</v>
      </c>
      <c r="E53" s="32">
        <f>SUM(E6:E50)</f>
        <v>1</v>
      </c>
      <c r="F53" s="32">
        <f t="shared" ref="F53:N53" si="0">SUM(F6:F50)</f>
        <v>2</v>
      </c>
      <c r="G53" s="32">
        <f t="shared" si="0"/>
        <v>3</v>
      </c>
      <c r="H53" s="32">
        <f t="shared" si="0"/>
        <v>4</v>
      </c>
      <c r="I53" s="32">
        <f t="shared" si="0"/>
        <v>5</v>
      </c>
      <c r="J53" s="32">
        <f t="shared" si="0"/>
        <v>6</v>
      </c>
      <c r="K53" s="32">
        <f t="shared" si="0"/>
        <v>7</v>
      </c>
      <c r="L53" s="32">
        <f t="shared" si="0"/>
        <v>8</v>
      </c>
      <c r="M53" s="32">
        <f t="shared" si="0"/>
        <v>8</v>
      </c>
      <c r="N53" s="32">
        <f t="shared" si="0"/>
        <v>9</v>
      </c>
    </row>
    <row r="55" spans="1:15" hidden="1" x14ac:dyDescent="0.45">
      <c r="D55" s="34" t="str">
        <f>D3</f>
        <v>01.03.2019-28.02.2020</v>
      </c>
      <c r="E55" s="34"/>
      <c r="F55" s="35">
        <f t="shared" ref="F55:N55" si="1">F3</f>
        <v>43922</v>
      </c>
      <c r="G55" s="35">
        <f t="shared" si="1"/>
        <v>43952</v>
      </c>
      <c r="H55" s="35">
        <f t="shared" si="1"/>
        <v>43983</v>
      </c>
      <c r="I55" s="35">
        <f t="shared" si="1"/>
        <v>44013</v>
      </c>
      <c r="J55" s="35">
        <f t="shared" si="1"/>
        <v>44044</v>
      </c>
      <c r="K55" s="35">
        <f t="shared" si="1"/>
        <v>44075</v>
      </c>
      <c r="L55" s="35">
        <f t="shared" si="1"/>
        <v>44105</v>
      </c>
      <c r="M55" s="35">
        <f t="shared" si="1"/>
        <v>44136</v>
      </c>
      <c r="N55" s="35">
        <f t="shared" si="1"/>
        <v>44166</v>
      </c>
      <c r="O55" s="35" t="s">
        <v>175</v>
      </c>
    </row>
    <row r="56" spans="1:15" hidden="1" x14ac:dyDescent="0.45">
      <c r="B56" t="s">
        <v>176</v>
      </c>
      <c r="D56" s="36">
        <v>5000</v>
      </c>
      <c r="E56" s="36"/>
      <c r="F56" s="36">
        <v>1</v>
      </c>
      <c r="G56" s="36">
        <v>1</v>
      </c>
      <c r="H56" s="36">
        <v>1</v>
      </c>
      <c r="I56" s="36">
        <v>1</v>
      </c>
      <c r="J56" s="36">
        <v>1</v>
      </c>
      <c r="K56" s="36">
        <v>1</v>
      </c>
      <c r="L56" s="36">
        <v>1</v>
      </c>
      <c r="M56">
        <f>'[1]Kalkulation Ü III'!B27</f>
        <v>10950</v>
      </c>
      <c r="N56">
        <f>'[1]Kalkulation Ü III'!D27</f>
        <v>10450</v>
      </c>
      <c r="O56" s="37">
        <f>SUM(D56:N56)</f>
        <v>26407</v>
      </c>
    </row>
    <row r="57" spans="1:15" hidden="1" x14ac:dyDescent="0.45">
      <c r="D57" s="34">
        <v>43525</v>
      </c>
      <c r="E57" s="34"/>
      <c r="F57" s="35">
        <v>43556</v>
      </c>
      <c r="G57" s="35">
        <v>43586</v>
      </c>
      <c r="H57" s="35">
        <v>43617</v>
      </c>
      <c r="I57" s="38">
        <v>43647</v>
      </c>
      <c r="J57" s="38">
        <v>43678</v>
      </c>
      <c r="K57" s="38">
        <v>43709</v>
      </c>
      <c r="L57" s="38">
        <v>43739</v>
      </c>
      <c r="M57" s="35">
        <v>43770</v>
      </c>
      <c r="N57" s="35">
        <v>43800</v>
      </c>
      <c r="O57" s="35" t="s">
        <v>175</v>
      </c>
    </row>
    <row r="58" spans="1:15" ht="14.65" hidden="1" thickBot="1" x14ac:dyDescent="0.5">
      <c r="B58" t="s">
        <v>177</v>
      </c>
      <c r="D58">
        <f>'[1]Kalkulation Ü III'!J19</f>
        <v>15500</v>
      </c>
      <c r="F58">
        <f>'[1]Kalkulation Ü III'!L19</f>
        <v>15500</v>
      </c>
      <c r="G58">
        <f>'[1]Kalkulation Ü III'!N19</f>
        <v>13000</v>
      </c>
      <c r="H58">
        <f>'[1]Kalkulation Ü III'!P19</f>
        <v>8500</v>
      </c>
      <c r="I58" s="39">
        <v>1</v>
      </c>
      <c r="J58" s="40">
        <v>1</v>
      </c>
      <c r="K58" s="40">
        <v>1</v>
      </c>
      <c r="L58" s="41">
        <v>1</v>
      </c>
      <c r="M58">
        <f>'[1]Kalkulation Ü III'!B19</f>
        <v>15500</v>
      </c>
      <c r="N58">
        <f>'[1]Kalkulation Ü III'!D19</f>
        <v>15500</v>
      </c>
      <c r="O58" s="37">
        <f>SUM(D58:N58)</f>
        <v>83504</v>
      </c>
    </row>
    <row r="59" spans="1:15" hidden="1" x14ac:dyDescent="0.45"/>
    <row r="60" spans="1:15" hidden="1" x14ac:dyDescent="0.45">
      <c r="B60" t="s">
        <v>178</v>
      </c>
      <c r="D60" s="42">
        <f>(D58-D56)/D58</f>
        <v>0.67741935483870963</v>
      </c>
      <c r="E60" s="42"/>
      <c r="F60" s="42">
        <f t="shared" ref="F60:O60" si="2">(F58-F56)/F58</f>
        <v>0.99993548387096776</v>
      </c>
      <c r="G60" s="42">
        <f t="shared" si="2"/>
        <v>0.99992307692307691</v>
      </c>
      <c r="H60" s="42">
        <f t="shared" si="2"/>
        <v>0.99988235294117644</v>
      </c>
      <c r="I60" s="42">
        <f t="shared" si="2"/>
        <v>0</v>
      </c>
      <c r="J60" s="42">
        <f t="shared" si="2"/>
        <v>0</v>
      </c>
      <c r="K60" s="42">
        <f t="shared" si="2"/>
        <v>0</v>
      </c>
      <c r="L60" s="42">
        <f t="shared" si="2"/>
        <v>0</v>
      </c>
      <c r="M60" s="42">
        <f t="shared" si="2"/>
        <v>0.29354838709677417</v>
      </c>
      <c r="N60" s="42">
        <f t="shared" si="2"/>
        <v>0.32580645161290323</v>
      </c>
      <c r="O60" s="42">
        <f t="shared" si="2"/>
        <v>0.68376365204062084</v>
      </c>
    </row>
    <row r="61" spans="1:15" hidden="1" x14ac:dyDescent="0.45"/>
    <row r="62" spans="1:15" hidden="1" x14ac:dyDescent="0.45">
      <c r="B62" t="s">
        <v>179</v>
      </c>
      <c r="D62" s="37">
        <f>IF(D60&gt;0.299999999999999,D53,0)</f>
        <v>0</v>
      </c>
      <c r="E62" s="37"/>
      <c r="F62" s="37">
        <f t="shared" ref="F62:N62" si="3">IF(F60&gt;0.299999999999999,F53,0)</f>
        <v>2</v>
      </c>
      <c r="G62" s="37">
        <f t="shared" si="3"/>
        <v>3</v>
      </c>
      <c r="H62" s="37">
        <f t="shared" si="3"/>
        <v>4</v>
      </c>
      <c r="I62" s="37">
        <f t="shared" si="3"/>
        <v>0</v>
      </c>
      <c r="J62" s="37">
        <f t="shared" si="3"/>
        <v>0</v>
      </c>
      <c r="K62" s="37">
        <f t="shared" si="3"/>
        <v>0</v>
      </c>
      <c r="L62" s="37">
        <f t="shared" si="3"/>
        <v>0</v>
      </c>
      <c r="M62" s="37">
        <f t="shared" si="3"/>
        <v>0</v>
      </c>
      <c r="N62" s="37">
        <f t="shared" si="3"/>
        <v>9</v>
      </c>
    </row>
    <row r="63" spans="1:15" hidden="1" x14ac:dyDescent="0.45">
      <c r="B63" t="s">
        <v>180</v>
      </c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</row>
    <row r="64" spans="1:15" hidden="1" x14ac:dyDescent="0.45">
      <c r="B64" s="43" t="s">
        <v>175</v>
      </c>
      <c r="D64" s="37">
        <f>SUM(D62:N62)</f>
        <v>18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</row>
    <row r="65" spans="2:5" hidden="1" x14ac:dyDescent="0.45"/>
    <row r="66" spans="2:5" hidden="1" x14ac:dyDescent="0.45">
      <c r="B66" t="s">
        <v>181</v>
      </c>
      <c r="D66" s="37">
        <f>IF(O60&gt;0.299999999999999,SUM(D53:N53),0)</f>
        <v>53</v>
      </c>
      <c r="E66" s="37"/>
    </row>
    <row r="67" spans="2:5" hidden="1" x14ac:dyDescent="0.45">
      <c r="B67" t="s">
        <v>182</v>
      </c>
    </row>
    <row r="68" spans="2:5" hidden="1" x14ac:dyDescent="0.45">
      <c r="B68" s="43" t="s">
        <v>183</v>
      </c>
      <c r="C68" s="43"/>
      <c r="D68" s="44">
        <f>MAX(D66,D64)</f>
        <v>53</v>
      </c>
      <c r="E68" s="44"/>
    </row>
    <row r="69" spans="2:5" ht="14.65" thickBot="1" x14ac:dyDescent="0.5"/>
    <row r="70" spans="2:5" ht="14.65" thickBot="1" x14ac:dyDescent="0.5">
      <c r="B70" s="45" t="s">
        <v>175</v>
      </c>
      <c r="C70" s="46"/>
      <c r="D70" s="47">
        <f>SUM(D53:N53)</f>
        <v>53</v>
      </c>
      <c r="E70" s="48"/>
    </row>
    <row r="77" spans="2:5" x14ac:dyDescent="0.45">
      <c r="D77" s="49" t="s">
        <v>184</v>
      </c>
    </row>
  </sheetData>
  <sheetProtection sheet="1" objects="1" scenarios="1"/>
  <mergeCells count="3">
    <mergeCell ref="D1:N1"/>
    <mergeCell ref="D2:N2"/>
    <mergeCell ref="A3:B3"/>
  </mergeCells>
  <conditionalFormatting sqref="D60:N60">
    <cfRule type="cellIs" dxfId="3" priority="3" operator="lessThan">
      <formula>0.3</formula>
    </cfRule>
    <cfRule type="cellIs" dxfId="2" priority="4" operator="greaterThan">
      <formula>0.299999999999999</formula>
    </cfRule>
  </conditionalFormatting>
  <conditionalFormatting sqref="O60">
    <cfRule type="cellIs" dxfId="1" priority="1" operator="lessThan">
      <formula>0.3</formula>
    </cfRule>
    <cfRule type="cellIs" dxfId="0" priority="2" operator="greaterThan">
      <formula>0.299999999999999</formula>
    </cfRule>
  </conditionalFormatting>
  <hyperlinks>
    <hyperlink ref="D77" location="'Kalkulation Ü III'!A1" display="zurück zur Übersicht" xr:uid="{C305640F-1BB9-4E74-8C98-576AC06A32B4}"/>
  </hyperlinks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Wer ist Veranstalter</vt:lpstr>
      <vt:lpstr>Ermittlung Veranstalterkosten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Hendricks</dc:creator>
  <cp:lastModifiedBy>Pösselt, Volker</cp:lastModifiedBy>
  <dcterms:created xsi:type="dcterms:W3CDTF">2021-02-10T23:27:44Z</dcterms:created>
  <dcterms:modified xsi:type="dcterms:W3CDTF">2021-04-29T08:24:43Z</dcterms:modified>
</cp:coreProperties>
</file>